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fiufrederiksberg.sharepoint.com/sites/FrederiksbergIdrts-Union/Delte dokumenter/Idrætskonsulent/Halfordeling/Fordelingsnøgler/Aktuelle fordelingsnøgler/Volleyball/"/>
    </mc:Choice>
  </mc:AlternateContent>
  <xr:revisionPtr revIDLastSave="150" documentId="11_88B460E41309B1EC5CA390EB25301260A2768ADE" xr6:coauthVersionLast="47" xr6:coauthVersionMax="47" xr10:uidLastSave="{8BED887D-F155-458E-826E-DEA731B1570E}"/>
  <bookViews>
    <workbookView xWindow="-120" yWindow="-120" windowWidth="29040" windowHeight="15840" activeTab="6" xr2:uid="{00000000-000D-0000-FFFF-FFFF00000000}"/>
  </bookViews>
  <sheets>
    <sheet name="Information" sheetId="1" r:id="rId1"/>
    <sheet name="Redigering" sheetId="2" r:id="rId2"/>
    <sheet name="Medlemmer i VU" sheetId="6" r:id="rId3"/>
    <sheet name="Baner" sheetId="3" r:id="rId4"/>
    <sheet name="Rækker" sheetId="4" r:id="rId5"/>
    <sheet name="Haller" sheetId="7" r:id="rId6"/>
    <sheet name="Klubber" sheetId="5" r:id="rId7"/>
    <sheet name="Fordelingsnøgle"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2" i="5" l="1"/>
  <c r="I12" i="5"/>
  <c r="J12" i="5"/>
  <c r="K12" i="5"/>
  <c r="L12" i="5"/>
  <c r="H13" i="5"/>
  <c r="I13" i="5"/>
  <c r="J13" i="5"/>
  <c r="K13" i="5"/>
  <c r="L13" i="5"/>
  <c r="H14" i="5"/>
  <c r="I14" i="5"/>
  <c r="J14" i="5"/>
  <c r="K14" i="5"/>
  <c r="L14" i="5"/>
  <c r="H15" i="5"/>
  <c r="N6" i="5" s="1"/>
  <c r="I15" i="5"/>
  <c r="J15" i="5"/>
  <c r="K15" i="5"/>
  <c r="L15" i="5"/>
  <c r="H16" i="5"/>
  <c r="I16" i="5"/>
  <c r="J16" i="5"/>
  <c r="K16" i="5"/>
  <c r="L16" i="5"/>
  <c r="H17" i="5"/>
  <c r="I17" i="5"/>
  <c r="J17" i="5"/>
  <c r="K17" i="5"/>
  <c r="L17" i="5"/>
  <c r="I11" i="5"/>
  <c r="H11" i="5"/>
  <c r="N5" i="5"/>
  <c r="G12" i="5"/>
  <c r="G13" i="5"/>
  <c r="G14" i="5"/>
  <c r="G15" i="5"/>
  <c r="G16" i="5"/>
  <c r="G17" i="5"/>
  <c r="G11" i="5"/>
  <c r="K11" i="5" s="1"/>
  <c r="G6" i="5"/>
  <c r="H6" i="5" s="1"/>
  <c r="G7" i="5"/>
  <c r="G8" i="5"/>
  <c r="G9" i="5"/>
  <c r="G5" i="5"/>
  <c r="J5" i="5" s="1"/>
  <c r="D30" i="8"/>
  <c r="D29" i="8"/>
  <c r="D28" i="8"/>
  <c r="D27" i="8"/>
  <c r="D26" i="8"/>
  <c r="D25" i="8"/>
  <c r="D24" i="8"/>
  <c r="D13" i="8"/>
  <c r="D14" i="8"/>
  <c r="D15" i="8"/>
  <c r="D16" i="8"/>
  <c r="D12" i="8"/>
  <c r="L11" i="5"/>
  <c r="L6" i="5"/>
  <c r="H7" i="5"/>
  <c r="I7" i="5"/>
  <c r="J7" i="5"/>
  <c r="K7" i="5"/>
  <c r="L7" i="5"/>
  <c r="H8" i="5"/>
  <c r="I8" i="5"/>
  <c r="J8" i="5"/>
  <c r="K8" i="5"/>
  <c r="L8" i="5"/>
  <c r="H9" i="5"/>
  <c r="I9" i="5"/>
  <c r="J9" i="5"/>
  <c r="K9" i="5"/>
  <c r="L9" i="5"/>
  <c r="O6" i="5" l="1"/>
  <c r="R6" i="5"/>
  <c r="P6" i="5"/>
  <c r="J11" i="5"/>
  <c r="K6" i="5"/>
  <c r="J6" i="5"/>
  <c r="P5" i="5" s="1"/>
  <c r="I6" i="5"/>
  <c r="H5" i="5"/>
  <c r="I5" i="5"/>
  <c r="L5" i="5"/>
  <c r="K5" i="5"/>
  <c r="O5" i="5"/>
  <c r="Q6" i="5"/>
  <c r="R5" i="5"/>
  <c r="Q5" i="5" l="1"/>
</calcChain>
</file>

<file path=xl/sharedStrings.xml><?xml version="1.0" encoding="utf-8"?>
<sst xmlns="http://schemas.openxmlformats.org/spreadsheetml/2006/main" count="242" uniqueCount="162">
  <si>
    <t>Redaktør</t>
  </si>
  <si>
    <t>E-mail</t>
  </si>
  <si>
    <t>Jim Vad Sørensen</t>
  </si>
  <si>
    <t>vg_2009zjvs@live.dk</t>
  </si>
  <si>
    <t>For volleyballklubber på Fredriksberg varetages administrationen af turnering af enten:</t>
  </si>
  <si>
    <t>○ Volleyball Danmark (VD)</t>
  </si>
  <si>
    <t>○ Sjællands Vollyball Kreds (SVBK)</t>
  </si>
  <si>
    <t>Alle resultater indberettes i det samme system. Her kan man også finde turneringsplaner.</t>
  </si>
  <si>
    <t>https://resultater.volleyball.dk/tms/Turneringer-og-resultater/Soegning.aspx</t>
  </si>
  <si>
    <t>Herunder ses en oversigt over de forskellige rækker, hvem der administrerer dem, samt eventuelle bemærkninger.</t>
  </si>
  <si>
    <t>http://volleyball.dk/</t>
  </si>
  <si>
    <t>http://svbk.dk/</t>
  </si>
  <si>
    <t>Række</t>
  </si>
  <si>
    <t>Bemærkning</t>
  </si>
  <si>
    <t>Administreres af:</t>
  </si>
  <si>
    <t>Kampafvikling</t>
  </si>
  <si>
    <t>Liga</t>
  </si>
  <si>
    <t>1. division</t>
  </si>
  <si>
    <t>2. division</t>
  </si>
  <si>
    <t>Danmarksserie</t>
  </si>
  <si>
    <t>Serie 1</t>
  </si>
  <si>
    <t>Serie 2</t>
  </si>
  <si>
    <t>Dato for redigering</t>
  </si>
  <si>
    <t>SENIOR</t>
  </si>
  <si>
    <t>Holdtype</t>
  </si>
  <si>
    <t>Herrer, Damer</t>
  </si>
  <si>
    <t>Mix 1</t>
  </si>
  <si>
    <t>Mix 2</t>
  </si>
  <si>
    <t>Mix</t>
  </si>
  <si>
    <t>Volleyball Danmark</t>
  </si>
  <si>
    <t>SVBK</t>
  </si>
  <si>
    <t>Turnering, en kamp pr. runde</t>
  </si>
  <si>
    <t>Bülowsvejhallen er den eneste hal på Frederiksberg, der opfylder kravene til afvikling af kampe i Ligaen.</t>
  </si>
  <si>
    <t>Trekantsstævner, tre kampe pr. stævne</t>
  </si>
  <si>
    <t>Kampe kan ved nød afvikles på tværbane</t>
  </si>
  <si>
    <t xml:space="preserve">--- SENIOR --- SENIOR --- SENIOR --- SENIOR --- SENIOR --- SENIOR --- SENIOR --- SENIOR --- SENIOR --- SENIOR --- SENIOR --- SENIOR --- SENIOR --- SENIOR --- SENIOR --- SENIOR --- SENIOR --- SENIOR --- </t>
  </si>
  <si>
    <t>--- UNGDOM --- UNGDOM --- UNGDOM --- UNGDOM --- UNGDOM --- UNGDOM --- UNGDOM --- UNGDOM --- UNGDOM --- UNGDOM --- UNGDOM --- UNGDOM --- UNGDOM --- UNGDOM ---</t>
  </si>
  <si>
    <t>Alder</t>
  </si>
  <si>
    <t>U21</t>
  </si>
  <si>
    <t>U18</t>
  </si>
  <si>
    <t>U16</t>
  </si>
  <si>
    <t>U14</t>
  </si>
  <si>
    <t>18 år til 20 år</t>
  </si>
  <si>
    <t>16 år til 17 år</t>
  </si>
  <si>
    <t>12 år til 13 år</t>
  </si>
  <si>
    <t>14 år til 15 år</t>
  </si>
  <si>
    <t>--- TEEN --- TEEN --- TEEN --- TEEN --- TEEN --- TEEN --- TEEN --- TEEN --- TEEN --- TEEN --- TEEN --- TEEN --- TEEN --- TEEN --- TEEN --- TEEN --- TEEN --- TEEN --- TEEN --- TEEN --- TEEN --- TEEN --- TEEN ---</t>
  </si>
  <si>
    <t>Teen 1</t>
  </si>
  <si>
    <t>Teen 2</t>
  </si>
  <si>
    <t>Antal spillere og banestørrelse</t>
  </si>
  <si>
    <t>6 spillere på almindelig bane</t>
  </si>
  <si>
    <t>2-3 spillere på badmintonbane</t>
  </si>
  <si>
    <t>12 år til 17 år</t>
  </si>
  <si>
    <t xml:space="preserve">--- KIDS --- KIDS --- KIDS --- KIDS --- KIDS --- KIDS --- KIDS --- KIDS --- KIDS --- KIDS --- KIDS --- KIDS --- KIDS --- KIDS --- KIDS --- KIDS --- KIDS --- KIDS --- KIDS --- KIDS --- KIDS --- KIDS --- KIDS --- KIDS --- KIDS --- </t>
  </si>
  <si>
    <t>Level 4</t>
  </si>
  <si>
    <t>Level 3</t>
  </si>
  <si>
    <t>Level 2</t>
  </si>
  <si>
    <t>Level 1</t>
  </si>
  <si>
    <t>Level 0</t>
  </si>
  <si>
    <t>1. klasse eller yngre</t>
  </si>
  <si>
    <t>2. klasse eller yngre</t>
  </si>
  <si>
    <t>3. klasse eller yngre</t>
  </si>
  <si>
    <t>4. klasse eller yngre</t>
  </si>
  <si>
    <t>5. klasse eller yngre</t>
  </si>
  <si>
    <t>4 spillere på badmintonbane</t>
  </si>
  <si>
    <t>Kidsvolley er målrettet børn i alderen 6-11 år, hvor de forskellige levels har forskellige regler, der er tilpasset motoriske færdigheder på de enkelte alderstrin.</t>
  </si>
  <si>
    <t>Målrettet nybegyndere. Afvikles som stævner med mange baner og kampe i samme hal.</t>
  </si>
  <si>
    <t>Målrettet øvede. Afvikles som stævner med mange baner og kampe i samme hal.</t>
  </si>
  <si>
    <t>Grand Prix og DM kval-turnering. Afvikles som stævner med mange baner og kampe i samme hal.</t>
  </si>
  <si>
    <t>Afvikles som stævner med mange baner og kampe i samme hal.</t>
  </si>
  <si>
    <t>Seniorrækkerne er målrettet voksne volleyballspillere på alle niveauer. Spilles på almindelig volleyballbane.</t>
  </si>
  <si>
    <t>Ungdomsrækkerne spilles som almindelig volleyball på en almindelig volleyballbane. Identisk med senior-volleyball.</t>
  </si>
  <si>
    <t>Teenvolley er målrettet ungdoms-spillere, der er for gamle til at spille Kidsvolley, men som enten 1) er nybegyndere eller 2) ikke har mulighed for at danne et 6-personers-hold i foreningen.</t>
  </si>
  <si>
    <t>I Volleyballudvalget i FIU-regi er fem klubber repræsenteret. Nedenfor ses en oversigt over de forskellige hold, som klubberne har.</t>
  </si>
  <si>
    <t>CBS Sport Volley</t>
  </si>
  <si>
    <t>Frederiksberg Volley</t>
  </si>
  <si>
    <t>ODK</t>
  </si>
  <si>
    <t>Sportskollektivet</t>
  </si>
  <si>
    <t>VLI Volley</t>
  </si>
  <si>
    <t>Bemærkning om ændring</t>
  </si>
  <si>
    <t>Formand</t>
  </si>
  <si>
    <t xml:space="preserve">E-mail: </t>
  </si>
  <si>
    <t xml:space="preserve">Tlf: </t>
  </si>
  <si>
    <t>26 22 51 29</t>
  </si>
  <si>
    <t xml:space="preserve">Navn: </t>
  </si>
  <si>
    <t>Mie Nonbo Holck</t>
  </si>
  <si>
    <t>25 36 38 20</t>
  </si>
  <si>
    <t>mieholck@gmail.com</t>
  </si>
  <si>
    <t>volleyball@cbssport.dk</t>
  </si>
  <si>
    <t>Julie Dahlgaard</t>
  </si>
  <si>
    <t>60 83 50 50</t>
  </si>
  <si>
    <t>formand@frederiksbergvolley.dk</t>
  </si>
  <si>
    <t>Lars Vincent Pedersen</t>
  </si>
  <si>
    <t>hallo@sportskollektivet.dk</t>
  </si>
  <si>
    <t>Idrætsudvalgs-repræsentant</t>
  </si>
  <si>
    <t>Viggo Brøndegaard</t>
  </si>
  <si>
    <t xml:space="preserve">E-mail 1: </t>
  </si>
  <si>
    <t>E-mail 2:</t>
  </si>
  <si>
    <t>v.b.n@mail.tele.dk</t>
  </si>
  <si>
    <t>viggo@odk.dk</t>
  </si>
  <si>
    <t>lvp@sportskollektivet.dk</t>
  </si>
  <si>
    <t>dahlgaardjulie@gmail.com</t>
  </si>
  <si>
    <t>Thorbjørn</t>
  </si>
  <si>
    <r>
      <t xml:space="preserve">Det er vigtigt at kende til de forskellige definitioner for volleyball-baner. 
De fleste kender til volleyball fra standard-banen, der måler 9 m </t>
    </r>
    <r>
      <rPr>
        <b/>
        <sz val="11"/>
        <color theme="1"/>
        <rFont val="Calibri"/>
        <family val="2"/>
      </rPr>
      <t xml:space="preserve">· 18 m, men med indtoget af de populære børne- og ungdomsspil Kids- og Teenvolley anvendes også badmintonbaner til volleyball. 
Herunder er en gennemgang af de forskellige volleyball-baner, der er relevante for fordelingsnøglen.
</t>
    </r>
  </si>
  <si>
    <t xml:space="preserve">• KIDSVOLLEY-BANE - bruges også til Teenvolley (6,1 m · 13,4 m - badmintonbane)
○ På tegningen herunder er banerne markeret med BLÅ eksempler på Kidsvolley-baner.
○ I fordelingsnøglen tildeles hele haller til Kidsvolley, frem for at fordele per hold. Det skyldes at der 1) oftest er mange spillere, og 2) at der sjældent trænes på faste hold.
○ Badmintonbaner ligger aldrig på langs i hallerne (med mindre hallen er meget lille), og Kidsvolley-kampe afvikles altid ved stævner, hvor mange hold spiller mange kampe i en hal med så mange opsatte Kidsvolley-baner som muligt.
</t>
  </si>
  <si>
    <t>På Frederiksberg spilles der volleyball i flere forskellige haller.</t>
  </si>
  <si>
    <t>Herunder ses en oversigt over de forskellige hallers størrelse og antal baner.</t>
  </si>
  <si>
    <t>Hal</t>
  </si>
  <si>
    <t>Langbane?</t>
  </si>
  <si>
    <t>Antal tværbaner</t>
  </si>
  <si>
    <t>Bemærk at i små haller, hvor der kun er én bane på langs, tælles dette som en tværbane i fordelingsnøglen.</t>
  </si>
  <si>
    <t>Antal badmintonbaner</t>
  </si>
  <si>
    <t>Bülowsvejhallen - Store hal</t>
  </si>
  <si>
    <t>Falkonergården - Idrætshallen</t>
  </si>
  <si>
    <t>Frederiksberg Gymnasium</t>
  </si>
  <si>
    <t>Kedelhallen - Store Hal</t>
  </si>
  <si>
    <t>Skolen ved Nordens Plads - Hallen</t>
  </si>
  <si>
    <t>X</t>
  </si>
  <si>
    <t>Eneste hal på Frederiksberg, der er godkendt til Liga-kampe, grundet den indfarvede bane.</t>
  </si>
  <si>
    <t>Hermeshallen - Hal 3 - Bagerste hal</t>
  </si>
  <si>
    <t>Godkendt til kampe i 1. division og 2. division.</t>
  </si>
  <si>
    <t>I princippet er der 3 tværbaner, men grundet manglende mulighed for adskillelse af banerne med net, samt meget lille afstand, både til væg og næste bane, regnes der kun med to tværbaner i nøglen.</t>
  </si>
  <si>
    <t>UNGDOM</t>
  </si>
  <si>
    <t>Fordelingsnøglen bruges til at udregne behovet for ugentlig træningstid hver uge</t>
  </si>
  <si>
    <t>Totalt behov</t>
  </si>
  <si>
    <t>Ungdom</t>
  </si>
  <si>
    <t>SENIORHOLD:</t>
  </si>
  <si>
    <t>UNGDOMS-, TEEN- og KIDSVOLLEYHOLD:</t>
  </si>
  <si>
    <t>Bemærk at Fordelingsnøglen udregner antal tværbanetimer. Langbanetid er således også i tværbanetimer.</t>
  </si>
  <si>
    <t>Bemærk at langbanetid for liga-hold tager udgangspunkt i Bülowsvejhallen (3 tværbaner beslaglægges).</t>
  </si>
  <si>
    <t>Bemærk at langbanetid for 1. og 2. divisions-hold tager udgangspunkt i Kedelhallen (2 tværbaner beslaglægges).</t>
  </si>
  <si>
    <t>tværbanetimer</t>
  </si>
  <si>
    <t>Langbanetid Kedelhallen svarer til:</t>
  </si>
  <si>
    <t>Langbanetid Bülowsvejhallen svarer til:</t>
  </si>
  <si>
    <t>Kære læser
Du sidder nu med fordelingsnøglen for volleyball til fordeling af volleyball-tider i regi af Frederiksbergs Idræts Union (FIU).
Her kan du finde information om, hvordan fordelingen af haltider foregår, størrelsen på de forskellige haller, de forskellige baner der spilles volleyball på, en rækkeoversigt, samt en oversigt over de forskellige klubbers hold.
Er du redaktør, og redigerer i nøglen, bedes du udfylde en ny linje under fanen "Redaktør", så det er muligt 1) at følge med i tidspunkt for opdateringer, 2) at finde kontaktinformation på tidligere redaktører, og 3) at danne sig et kort overblik over, hvad der er ændret.
Du kan også finde kontaktinformation på de forskellige repræsentanter i Volleyball-udvalget i dette dokument.
I de forskellige faneblade finder du informationerne.</t>
  </si>
  <si>
    <t>9. august 2019</t>
  </si>
  <si>
    <t>Udarbejdelse af ny og mere detaljeret fordelingsnøgle som erstatning for den tidligere. Timebehovet for de enkelte hold er justeret op.</t>
  </si>
  <si>
    <t>Herunder: Eksempel på en hal med én langbane (rød), to tværbaner (grøn) og tre Kidsvolley-baner (blå). Dette svarer fx til Kedelhallen.</t>
  </si>
  <si>
    <t>Kedelhallen og tilsvarende eller større haller er godkendt til kampe</t>
  </si>
  <si>
    <t>Kampe kan afvikles på tværbane</t>
  </si>
  <si>
    <t>Landsdækkende Grand Prix turnering. Afvikles som stævner med mange baner og kampe i samme hal.</t>
  </si>
  <si>
    <t>Bemærk at antal tværbaner er standarden i fordelingsnøglen, og en eventuelt langbanetid også regnes i tværbanetimer.</t>
  </si>
  <si>
    <t>Ville være godkendt til kampe i 1. division og 2. division, men bruges ikke hertil.</t>
  </si>
  <si>
    <t>Hel hal pr. time i Kedelhallen svarer til:</t>
  </si>
  <si>
    <t xml:space="preserve">• TVÆRBANE (9 m · 18 m)
○ På tegningen herunder er banerne markeret med GRØN eksempler på tværbaner.
○ Når der fordeles tider med fordelingsnøglen regner man i tværbanetimer.
○ For lille afstand mellem tværbaner, for lille afstand til vægge, eller manglende mulighed for opsætning af skillenet mellem baner kan gøre afvikling af træning på tværbaner vanskelig.
○ Tværbaner ligger på tværs af hallen, og der er oftest to eller tre (nogle gange fire) tværbaner, afhængig af hallens størrelse. 
○ En tværbane benyttes ofte i træningssammenhæng, da det giver mulighed for, at flere forskellige hold kan træne ved siden af hinanden i det samme tidsrum. 
○ For de lavest rangerede turnerings-rækker er det tilladt, at kampe afvikles på tværbane, men grundet et mindre areal rundt om banen (den såkaldte frizone), foretrækkes det generelt, at kampe ikke afvikles på tværbane.
</t>
  </si>
  <si>
    <t xml:space="preserve">• LANGBANE (9 m · 18 m)
○ På tegningen herunder er banerne markeret med RØD et eksempel på en langbane.
○ Langbaner ligger på langs af hallen, og der er i nærmest alle tilfælde kun én langbane i en hal.
○ En langbane benyttes som den foretrukne bane til afvikling af kampe. For nogle af rækkerne er dette et krav.
○ Grundet høj rangering, har nogle hold ret til, at nogle af træningerne foregår på langbane. I tilfælde af dette, beslaglægges flere/alle tværbaner i hallen. 
○ I små haller findes der kun én volleyballbane på langs. Dette er i teorien en langbane, men oftest er arealet omkring banen (frizonen) samt højden til loftet oftest ikke store nok til at kunne opfylde kravene til at blive defineret som en langbane, og dermed være mulige at afvikle kampe på.
</t>
  </si>
  <si>
    <t>LASSE BRANDT</t>
  </si>
  <si>
    <t xml:space="preserve">las_b4@hotmail.com
</t>
  </si>
  <si>
    <t>Senior</t>
  </si>
  <si>
    <t>Timer om ugen</t>
  </si>
  <si>
    <t>Timer på langbane</t>
  </si>
  <si>
    <t>1-2. div</t>
  </si>
  <si>
    <t>Danmarksserie+ Serio 1, 2 og 3</t>
  </si>
  <si>
    <t>Øverige rækker</t>
  </si>
  <si>
    <t>Ikke turneringsaktive hold</t>
  </si>
  <si>
    <t>U15/U17 bedste række</t>
  </si>
  <si>
    <t>U15/U17 øvrge + U19/U20</t>
  </si>
  <si>
    <t>U11/U13, bedste række</t>
  </si>
  <si>
    <t>U11/U13, øvrige</t>
  </si>
  <si>
    <t>U9 alle rækker</t>
  </si>
  <si>
    <t>Ikke turneringsaktive hold (6 år og ældre)</t>
  </si>
  <si>
    <t>0-5 års hold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</si>
</sst>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11"/>
      <color theme="1"/>
      <name val="Futura Bk BT"/>
      <family val="2"/>
    </font>
    <font>
      <b/>
      <sz val="11"/>
      <color theme="1"/>
      <name val="Calibri"/>
      <family val="2"/>
      <scheme val="minor"/>
    </font>
    <font>
      <u/>
      <sz val="11"/>
      <color theme="10"/>
      <name val="Calibri"/>
      <family val="2"/>
      <scheme val="minor"/>
    </font>
    <font>
      <sz val="11"/>
      <color theme="1"/>
      <name val="Calibri"/>
      <family val="2"/>
    </font>
    <font>
      <b/>
      <sz val="11"/>
      <color theme="1"/>
      <name val="Calibri"/>
      <family val="2"/>
    </font>
    <font>
      <i/>
      <sz val="11"/>
      <color theme="1"/>
      <name val="Calibri"/>
      <family val="2"/>
      <scheme val="minor"/>
    </font>
    <font>
      <b/>
      <sz val="11"/>
      <color theme="1"/>
      <name val="Futura Bk BT"/>
      <family val="2"/>
    </font>
    <font>
      <sz val="11"/>
      <name val="Futura Bk BT"/>
      <family val="2"/>
    </font>
    <font>
      <i/>
      <sz val="11"/>
      <color theme="1"/>
      <name val="Futura Bk BT"/>
      <family val="2"/>
    </font>
  </fonts>
  <fills count="8">
    <fill>
      <patternFill patternType="none"/>
    </fill>
    <fill>
      <patternFill patternType="gray125"/>
    </fill>
    <fill>
      <patternFill patternType="solid">
        <fgColor theme="5" tint="0.39997558519241921"/>
        <bgColor indexed="64"/>
      </patternFill>
    </fill>
    <fill>
      <patternFill patternType="solid">
        <fgColor rgb="FF92D050"/>
        <bgColor indexed="64"/>
      </patternFill>
    </fill>
    <fill>
      <patternFill patternType="solid">
        <fgColor theme="0"/>
        <bgColor indexed="64"/>
      </patternFill>
    </fill>
    <fill>
      <patternFill patternType="solid">
        <fgColor theme="1" tint="0.499984740745262"/>
        <bgColor indexed="64"/>
      </patternFill>
    </fill>
    <fill>
      <patternFill patternType="solid">
        <fgColor rgb="FFFFFF0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66">
    <xf numFmtId="0" fontId="0" fillId="0" borderId="0" xfId="0"/>
    <xf numFmtId="0" fontId="3" fillId="0" borderId="0" xfId="1"/>
    <xf numFmtId="0" fontId="0" fillId="0" borderId="0" xfId="0" applyAlignment="1">
      <alignment horizontal="left"/>
    </xf>
    <xf numFmtId="0" fontId="0" fillId="4" borderId="0" xfId="0" applyFill="1"/>
    <xf numFmtId="0" fontId="2" fillId="4" borderId="0" xfId="0" applyFont="1" applyFill="1" applyAlignment="1">
      <alignment horizontal="left"/>
    </xf>
    <xf numFmtId="0" fontId="0" fillId="4" borderId="0" xfId="0" applyFill="1" applyAlignment="1">
      <alignment horizontal="left"/>
    </xf>
    <xf numFmtId="0" fontId="0" fillId="5" borderId="0" xfId="0" applyFill="1"/>
    <xf numFmtId="0" fontId="2" fillId="4" borderId="0" xfId="0" applyFont="1" applyFill="1" applyAlignment="1">
      <alignment wrapText="1"/>
    </xf>
    <xf numFmtId="0" fontId="0" fillId="4" borderId="1" xfId="0" applyFill="1" applyBorder="1"/>
    <xf numFmtId="0" fontId="3" fillId="4" borderId="1" xfId="1" applyFill="1" applyBorder="1"/>
    <xf numFmtId="0" fontId="4" fillId="4" borderId="0" xfId="0" applyFont="1" applyFill="1" applyAlignment="1">
      <alignment wrapText="1"/>
    </xf>
    <xf numFmtId="0" fontId="2" fillId="5" borderId="0" xfId="0" applyFont="1" applyFill="1" applyAlignment="1">
      <alignment wrapText="1"/>
    </xf>
    <xf numFmtId="0" fontId="4" fillId="5" borderId="0" xfId="0" applyFont="1" applyFill="1" applyAlignment="1">
      <alignment wrapText="1"/>
    </xf>
    <xf numFmtId="0" fontId="0" fillId="4" borderId="1" xfId="0" applyFill="1" applyBorder="1" applyAlignment="1">
      <alignment horizontal="center"/>
    </xf>
    <xf numFmtId="0" fontId="0" fillId="4" borderId="1" xfId="0" applyFill="1" applyBorder="1" applyAlignment="1">
      <alignment horizontal="center" vertical="center"/>
    </xf>
    <xf numFmtId="0" fontId="2" fillId="7" borderId="1" xfId="0" applyFont="1" applyFill="1" applyBorder="1"/>
    <xf numFmtId="0" fontId="0" fillId="4" borderId="1" xfId="0" applyFill="1" applyBorder="1" applyAlignment="1">
      <alignment horizontal="left" vertical="center"/>
    </xf>
    <xf numFmtId="0" fontId="0" fillId="4" borderId="1" xfId="0" applyFill="1" applyBorder="1" applyAlignment="1">
      <alignment horizontal="left"/>
    </xf>
    <xf numFmtId="0" fontId="0" fillId="4" borderId="0" xfId="0" applyFill="1" applyAlignment="1">
      <alignment horizontal="center" vertical="center"/>
    </xf>
    <xf numFmtId="0" fontId="2" fillId="4" borderId="0" xfId="0" applyFont="1" applyFill="1" applyAlignment="1">
      <alignment horizontal="center" vertical="center"/>
    </xf>
    <xf numFmtId="0" fontId="0" fillId="4" borderId="0" xfId="0" applyFill="1" applyAlignment="1">
      <alignment horizontal="left" vertical="center"/>
    </xf>
    <xf numFmtId="0" fontId="2" fillId="4" borderId="0" xfId="0" applyFont="1" applyFill="1" applyAlignment="1">
      <alignment horizontal="left" vertical="center"/>
    </xf>
    <xf numFmtId="0" fontId="2" fillId="7" borderId="1" xfId="0" applyFont="1" applyFill="1" applyBorder="1" applyAlignment="1">
      <alignment vertical="center"/>
    </xf>
    <xf numFmtId="0" fontId="0" fillId="7" borderId="0" xfId="0" applyFill="1"/>
    <xf numFmtId="0" fontId="0" fillId="3" borderId="1" xfId="0" applyFill="1" applyBorder="1" applyAlignment="1">
      <alignment horizontal="center" vertical="center"/>
    </xf>
    <xf numFmtId="0" fontId="0" fillId="2" borderId="1" xfId="0" applyFill="1" applyBorder="1" applyAlignment="1">
      <alignment horizontal="center"/>
    </xf>
    <xf numFmtId="0" fontId="0" fillId="0" borderId="0" xfId="0" applyAlignment="1">
      <alignment horizontal="left" wrapText="1"/>
    </xf>
    <xf numFmtId="0" fontId="3" fillId="0" borderId="0" xfId="1" applyAlignment="1">
      <alignment wrapText="1"/>
    </xf>
    <xf numFmtId="0" fontId="2" fillId="4" borderId="0" xfId="0" applyFont="1" applyFill="1" applyAlignment="1">
      <alignment horizontal="left" wrapText="1"/>
    </xf>
    <xf numFmtId="0" fontId="0" fillId="4" borderId="0" xfId="0" applyFill="1" applyAlignment="1">
      <alignment horizontal="left" wrapText="1"/>
    </xf>
    <xf numFmtId="0" fontId="2" fillId="7" borderId="1" xfId="0" applyFont="1" applyFill="1" applyBorder="1" applyAlignment="1">
      <alignment wrapText="1"/>
    </xf>
    <xf numFmtId="0" fontId="0" fillId="4" borderId="1" xfId="0" applyFill="1" applyBorder="1" applyAlignment="1">
      <alignment wrapText="1"/>
    </xf>
    <xf numFmtId="0" fontId="0" fillId="4" borderId="0" xfId="0" applyFill="1" applyAlignment="1">
      <alignment wrapText="1"/>
    </xf>
    <xf numFmtId="0" fontId="2" fillId="6" borderId="0" xfId="0" applyFont="1" applyFill="1" applyAlignment="1">
      <alignment horizontal="left"/>
    </xf>
    <xf numFmtId="0" fontId="2" fillId="4" borderId="0" xfId="0" applyFont="1" applyFill="1" applyAlignment="1">
      <alignment horizontal="left"/>
    </xf>
    <xf numFmtId="0" fontId="2" fillId="4" borderId="0" xfId="0" quotePrefix="1" applyFont="1" applyFill="1" applyAlignment="1">
      <alignment horizontal="left"/>
    </xf>
    <xf numFmtId="0" fontId="3" fillId="4" borderId="0" xfId="1" applyFill="1" applyAlignment="1">
      <alignment horizontal="left"/>
    </xf>
    <xf numFmtId="0" fontId="2" fillId="6" borderId="1" xfId="0" quotePrefix="1" applyFont="1" applyFill="1" applyBorder="1" applyAlignment="1">
      <alignment horizontal="center" vertical="center"/>
    </xf>
    <xf numFmtId="0" fontId="2" fillId="6" borderId="1" xfId="0" applyFont="1"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6" fillId="4" borderId="5" xfId="0" applyFont="1" applyFill="1" applyBorder="1" applyAlignment="1">
      <alignment horizontal="left"/>
    </xf>
    <xf numFmtId="0" fontId="0" fillId="4" borderId="2" xfId="0" applyFill="1" applyBorder="1" applyAlignment="1">
      <alignment horizontal="left" vertical="center"/>
    </xf>
    <xf numFmtId="0" fontId="0" fillId="4" borderId="4" xfId="0" applyFill="1" applyBorder="1" applyAlignment="1">
      <alignment horizontal="left" vertical="center"/>
    </xf>
    <xf numFmtId="0" fontId="0" fillId="4" borderId="3" xfId="0" applyFill="1" applyBorder="1" applyAlignment="1">
      <alignment horizontal="left" vertical="center"/>
    </xf>
    <xf numFmtId="0" fontId="0" fillId="4" borderId="1" xfId="0" applyFill="1" applyBorder="1" applyAlignment="1">
      <alignment horizontal="center" vertical="center"/>
    </xf>
    <xf numFmtId="0" fontId="6" fillId="4" borderId="0" xfId="0" applyFont="1" applyFill="1" applyAlignment="1">
      <alignment horizontal="left"/>
    </xf>
    <xf numFmtId="0" fontId="2" fillId="6" borderId="1" xfId="0" applyFont="1" applyFill="1" applyBorder="1" applyAlignment="1">
      <alignment horizontal="center"/>
    </xf>
    <xf numFmtId="0" fontId="8" fillId="0" borderId="1" xfId="0" applyFont="1" applyBorder="1"/>
    <xf numFmtId="0" fontId="7" fillId="4" borderId="0" xfId="0" applyFont="1" applyFill="1" applyAlignment="1">
      <alignment horizontal="left"/>
    </xf>
    <xf numFmtId="0" fontId="1" fillId="4" borderId="0" xfId="0" applyFont="1" applyFill="1"/>
    <xf numFmtId="0" fontId="7" fillId="6" borderId="0" xfId="0" applyFont="1" applyFill="1" applyAlignment="1">
      <alignment horizontal="left"/>
    </xf>
    <xf numFmtId="0" fontId="9" fillId="4" borderId="0" xfId="0" applyFont="1" applyFill="1" applyAlignment="1">
      <alignment horizontal="left"/>
    </xf>
    <xf numFmtId="0" fontId="1" fillId="2" borderId="1" xfId="0" applyFont="1" applyFill="1" applyBorder="1"/>
    <xf numFmtId="0" fontId="1" fillId="4" borderId="1" xfId="0" applyFont="1" applyFill="1" applyBorder="1" applyAlignment="1">
      <alignment horizontal="right"/>
    </xf>
    <xf numFmtId="0" fontId="1" fillId="4" borderId="0" xfId="0" applyFont="1" applyFill="1" applyAlignment="1">
      <alignment horizontal="left"/>
    </xf>
    <xf numFmtId="0" fontId="1" fillId="4" borderId="0" xfId="0" applyFont="1" applyFill="1" applyAlignment="1">
      <alignment horizontal="right"/>
    </xf>
    <xf numFmtId="0" fontId="7" fillId="7" borderId="1" xfId="0" applyFont="1" applyFill="1" applyBorder="1"/>
    <xf numFmtId="0" fontId="1" fillId="4" borderId="1" xfId="0" applyFont="1" applyFill="1" applyBorder="1"/>
    <xf numFmtId="0" fontId="7" fillId="3" borderId="1" xfId="0" applyFont="1" applyFill="1" applyBorder="1"/>
    <xf numFmtId="0" fontId="1" fillId="4" borderId="1" xfId="0" applyFont="1" applyFill="1" applyBorder="1" applyAlignment="1">
      <alignment horizontal="left" vertical="center"/>
    </xf>
    <xf numFmtId="0" fontId="7" fillId="6" borderId="0" xfId="0" applyFont="1" applyFill="1" applyAlignment="1">
      <alignment horizontal="left"/>
    </xf>
    <xf numFmtId="164" fontId="1" fillId="0" borderId="1" xfId="0" applyNumberFormat="1" applyFont="1" applyBorder="1"/>
    <xf numFmtId="0" fontId="1" fillId="0" borderId="1" xfId="0" applyFont="1" applyBorder="1"/>
    <xf numFmtId="0" fontId="0" fillId="0" borderId="1" xfId="0" applyFill="1" applyBorder="1" applyAlignment="1">
      <alignment horizontal="center" vertical="center"/>
    </xf>
  </cellXfs>
  <cellStyles count="2">
    <cellStyle name="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544286</xdr:colOff>
      <xdr:row>10</xdr:row>
      <xdr:rowOff>68036</xdr:rowOff>
    </xdr:from>
    <xdr:to>
      <xdr:col>0</xdr:col>
      <xdr:colOff>10654393</xdr:colOff>
      <xdr:row>50</xdr:row>
      <xdr:rowOff>50210</xdr:rowOff>
    </xdr:to>
    <xdr:pic>
      <xdr:nvPicPr>
        <xdr:cNvPr id="3" name="Billed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srcRect l="23209" t="16018" r="20122" b="8191"/>
        <a:stretch/>
      </xdr:blipFill>
      <xdr:spPr>
        <a:xfrm>
          <a:off x="544286" y="6164036"/>
          <a:ext cx="10110107" cy="7602174"/>
        </a:xfrm>
        <a:prstGeom prst="rect">
          <a:avLst/>
        </a:prstGeom>
        <a:ln w="57150">
          <a:solidFill>
            <a:sysClr val="windowText" lastClr="000000"/>
          </a:solidFill>
        </a:ln>
      </xdr:spPr>
    </xdr:pic>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vg_2009zjvs@live.d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lvp@sportskollektivet.dk" TargetMode="External"/><Relationship Id="rId3" Type="http://schemas.openxmlformats.org/officeDocument/2006/relationships/hyperlink" Target="mailto:volleyball@cbssport.dk" TargetMode="External"/><Relationship Id="rId7" Type="http://schemas.openxmlformats.org/officeDocument/2006/relationships/hyperlink" Target="mailto:viggo@odk.dk" TargetMode="External"/><Relationship Id="rId2" Type="http://schemas.openxmlformats.org/officeDocument/2006/relationships/hyperlink" Target="mailto:mieholck@gmail.com" TargetMode="External"/><Relationship Id="rId1" Type="http://schemas.openxmlformats.org/officeDocument/2006/relationships/hyperlink" Target="mailto:vg_2009zjvs@live.dk" TargetMode="External"/><Relationship Id="rId6" Type="http://schemas.openxmlformats.org/officeDocument/2006/relationships/hyperlink" Target="mailto:v.b.n@mail.tele.dk" TargetMode="External"/><Relationship Id="rId5" Type="http://schemas.openxmlformats.org/officeDocument/2006/relationships/hyperlink" Target="mailto:hallo@sportskollektivet.dk" TargetMode="External"/><Relationship Id="rId10" Type="http://schemas.openxmlformats.org/officeDocument/2006/relationships/hyperlink" Target="mailto:las_b4@hotmail.com" TargetMode="External"/><Relationship Id="rId4" Type="http://schemas.openxmlformats.org/officeDocument/2006/relationships/hyperlink" Target="mailto:formand@frederiksbergvolley.dk" TargetMode="External"/><Relationship Id="rId9" Type="http://schemas.openxmlformats.org/officeDocument/2006/relationships/hyperlink" Target="mailto:dahlgaardjulie@gmail.co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hyperlink" Target="http://svbk.dk/" TargetMode="External"/><Relationship Id="rId2" Type="http://schemas.openxmlformats.org/officeDocument/2006/relationships/hyperlink" Target="http://volleyball.dk/" TargetMode="External"/><Relationship Id="rId1" Type="http://schemas.openxmlformats.org/officeDocument/2006/relationships/hyperlink" Target="https://resultater.volleyball.dk/tms/Turneringer-og-resultater/Soegning.aspx" TargetMode="External"/><Relationship Id="rId4"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A2" sqref="A2"/>
    </sheetView>
  </sheetViews>
  <sheetFormatPr defaultColWidth="9.140625" defaultRowHeight="15" x14ac:dyDescent="0.25"/>
  <cols>
    <col min="1" max="1" width="173.5703125" style="3" customWidth="1"/>
    <col min="2" max="16384" width="9.140625" style="3"/>
  </cols>
  <sheetData>
    <row r="1" spans="1:1" ht="180" x14ac:dyDescent="0.25">
      <c r="A1" s="7" t="s">
        <v>134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election activeCell="C18" sqref="C18"/>
    </sheetView>
  </sheetViews>
  <sheetFormatPr defaultColWidth="9.140625" defaultRowHeight="15" x14ac:dyDescent="0.25"/>
  <cols>
    <col min="1" max="1" width="18" style="3" bestFit="1" customWidth="1"/>
    <col min="2" max="2" width="16.7109375" style="3" bestFit="1" customWidth="1"/>
    <col min="3" max="3" width="19.42578125" style="3" bestFit="1" customWidth="1"/>
    <col min="4" max="4" width="121.85546875" style="3" bestFit="1" customWidth="1"/>
    <col min="5" max="16384" width="9.140625" style="3"/>
  </cols>
  <sheetData>
    <row r="1" spans="1:4" x14ac:dyDescent="0.25">
      <c r="A1" s="15" t="s">
        <v>22</v>
      </c>
      <c r="B1" s="15" t="s">
        <v>0</v>
      </c>
      <c r="C1" s="15" t="s">
        <v>1</v>
      </c>
      <c r="D1" s="15" t="s">
        <v>79</v>
      </c>
    </row>
    <row r="2" spans="1:4" x14ac:dyDescent="0.25">
      <c r="A2" s="8" t="s">
        <v>135</v>
      </c>
      <c r="B2" s="8" t="s">
        <v>2</v>
      </c>
      <c r="C2" s="9" t="s">
        <v>3</v>
      </c>
      <c r="D2" s="8" t="s">
        <v>136</v>
      </c>
    </row>
    <row r="3" spans="1:4" x14ac:dyDescent="0.25">
      <c r="A3" s="8"/>
      <c r="B3" s="8"/>
      <c r="C3" s="8"/>
      <c r="D3" s="8"/>
    </row>
    <row r="4" spans="1:4" x14ac:dyDescent="0.25">
      <c r="A4" s="8"/>
      <c r="B4" s="8"/>
      <c r="C4" s="8"/>
      <c r="D4" s="8"/>
    </row>
    <row r="5" spans="1:4" x14ac:dyDescent="0.25">
      <c r="A5" s="8"/>
      <c r="B5" s="8"/>
      <c r="C5" s="8"/>
      <c r="D5" s="8"/>
    </row>
    <row r="6" spans="1:4" x14ac:dyDescent="0.25">
      <c r="A6" s="8"/>
      <c r="B6" s="8"/>
      <c r="C6" s="8"/>
      <c r="D6" s="8"/>
    </row>
    <row r="7" spans="1:4" x14ac:dyDescent="0.25">
      <c r="A7" s="8"/>
      <c r="B7" s="8"/>
      <c r="C7" s="8"/>
      <c r="D7" s="8"/>
    </row>
  </sheetData>
  <hyperlinks>
    <hyperlink ref="C2"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8"/>
  <sheetViews>
    <sheetView topLeftCell="A21" workbookViewId="0">
      <selection activeCell="H15" sqref="H15"/>
    </sheetView>
  </sheetViews>
  <sheetFormatPr defaultRowHeight="15" x14ac:dyDescent="0.25"/>
  <cols>
    <col min="1" max="1" width="9" bestFit="1" customWidth="1"/>
    <col min="2" max="2" width="31.28515625" bestFit="1" customWidth="1"/>
  </cols>
  <sheetData>
    <row r="1" spans="1:2" x14ac:dyDescent="0.25">
      <c r="A1" s="33" t="s">
        <v>80</v>
      </c>
      <c r="B1" s="33"/>
    </row>
    <row r="2" spans="1:2" x14ac:dyDescent="0.25">
      <c r="A2" t="s">
        <v>84</v>
      </c>
      <c r="B2" t="s">
        <v>2</v>
      </c>
    </row>
    <row r="3" spans="1:2" x14ac:dyDescent="0.25">
      <c r="A3" t="s">
        <v>82</v>
      </c>
      <c r="B3" t="s">
        <v>83</v>
      </c>
    </row>
    <row r="4" spans="1:2" x14ac:dyDescent="0.25">
      <c r="A4" t="s">
        <v>81</v>
      </c>
      <c r="B4" s="1" t="s">
        <v>3</v>
      </c>
    </row>
    <row r="6" spans="1:2" s="2" customFormat="1" x14ac:dyDescent="0.25">
      <c r="A6" s="33" t="s">
        <v>74</v>
      </c>
      <c r="B6" s="33"/>
    </row>
    <row r="7" spans="1:2" x14ac:dyDescent="0.25">
      <c r="A7" t="s">
        <v>84</v>
      </c>
      <c r="B7" t="s">
        <v>102</v>
      </c>
    </row>
    <row r="8" spans="1:2" x14ac:dyDescent="0.25">
      <c r="A8" t="s">
        <v>82</v>
      </c>
      <c r="B8" s="23"/>
    </row>
    <row r="9" spans="1:2" x14ac:dyDescent="0.25">
      <c r="A9" t="s">
        <v>81</v>
      </c>
      <c r="B9" s="1" t="s">
        <v>88</v>
      </c>
    </row>
    <row r="11" spans="1:2" s="2" customFormat="1" x14ac:dyDescent="0.25">
      <c r="A11" s="33" t="s">
        <v>75</v>
      </c>
      <c r="B11" s="33"/>
    </row>
    <row r="12" spans="1:2" x14ac:dyDescent="0.25">
      <c r="A12" t="s">
        <v>84</v>
      </c>
      <c r="B12" t="s">
        <v>89</v>
      </c>
    </row>
    <row r="13" spans="1:2" x14ac:dyDescent="0.25">
      <c r="A13" t="s">
        <v>82</v>
      </c>
      <c r="B13" t="s">
        <v>90</v>
      </c>
    </row>
    <row r="14" spans="1:2" x14ac:dyDescent="0.25">
      <c r="A14" t="s">
        <v>96</v>
      </c>
      <c r="B14" s="1" t="s">
        <v>91</v>
      </c>
    </row>
    <row r="15" spans="1:2" x14ac:dyDescent="0.25">
      <c r="A15" t="s">
        <v>97</v>
      </c>
      <c r="B15" s="1" t="s">
        <v>101</v>
      </c>
    </row>
    <row r="17" spans="1:2" s="2" customFormat="1" x14ac:dyDescent="0.25">
      <c r="A17" s="33" t="s">
        <v>76</v>
      </c>
      <c r="B17" s="33"/>
    </row>
    <row r="18" spans="1:2" x14ac:dyDescent="0.25">
      <c r="A18" t="s">
        <v>84</v>
      </c>
      <c r="B18" t="s">
        <v>95</v>
      </c>
    </row>
    <row r="19" spans="1:2" x14ac:dyDescent="0.25">
      <c r="A19" t="s">
        <v>82</v>
      </c>
      <c r="B19" s="23"/>
    </row>
    <row r="20" spans="1:2" x14ac:dyDescent="0.25">
      <c r="A20" t="s">
        <v>96</v>
      </c>
      <c r="B20" s="1" t="s">
        <v>98</v>
      </c>
    </row>
    <row r="21" spans="1:2" x14ac:dyDescent="0.25">
      <c r="A21" t="s">
        <v>97</v>
      </c>
      <c r="B21" s="1" t="s">
        <v>99</v>
      </c>
    </row>
    <row r="23" spans="1:2" s="2" customFormat="1" x14ac:dyDescent="0.25">
      <c r="A23" s="33" t="s">
        <v>77</v>
      </c>
      <c r="B23" s="33"/>
    </row>
    <row r="24" spans="1:2" x14ac:dyDescent="0.25">
      <c r="A24" t="s">
        <v>84</v>
      </c>
      <c r="B24" t="s">
        <v>92</v>
      </c>
    </row>
    <row r="25" spans="1:2" x14ac:dyDescent="0.25">
      <c r="A25" t="s">
        <v>82</v>
      </c>
      <c r="B25" s="23"/>
    </row>
    <row r="26" spans="1:2" x14ac:dyDescent="0.25">
      <c r="A26" t="s">
        <v>96</v>
      </c>
      <c r="B26" s="1" t="s">
        <v>93</v>
      </c>
    </row>
    <row r="27" spans="1:2" x14ac:dyDescent="0.25">
      <c r="A27" t="s">
        <v>97</v>
      </c>
      <c r="B27" s="1" t="s">
        <v>100</v>
      </c>
    </row>
    <row r="29" spans="1:2" s="2" customFormat="1" x14ac:dyDescent="0.25">
      <c r="A29" s="33" t="s">
        <v>78</v>
      </c>
      <c r="B29" s="33"/>
    </row>
    <row r="30" spans="1:2" x14ac:dyDescent="0.25">
      <c r="A30" t="s">
        <v>84</v>
      </c>
      <c r="B30" t="s">
        <v>85</v>
      </c>
    </row>
    <row r="31" spans="1:2" x14ac:dyDescent="0.25">
      <c r="A31" t="s">
        <v>82</v>
      </c>
      <c r="B31" t="s">
        <v>86</v>
      </c>
    </row>
    <row r="32" spans="1:2" x14ac:dyDescent="0.25">
      <c r="A32" t="s">
        <v>81</v>
      </c>
      <c r="B32" s="1" t="s">
        <v>87</v>
      </c>
    </row>
    <row r="34" spans="1:2" s="2" customFormat="1" x14ac:dyDescent="0.25">
      <c r="A34" s="33" t="s">
        <v>94</v>
      </c>
      <c r="B34" s="33"/>
    </row>
    <row r="35" spans="1:2" x14ac:dyDescent="0.25">
      <c r="A35" t="s">
        <v>84</v>
      </c>
      <c r="B35" s="26" t="s">
        <v>146</v>
      </c>
    </row>
    <row r="36" spans="1:2" x14ac:dyDescent="0.25">
      <c r="A36" t="s">
        <v>82</v>
      </c>
      <c r="B36" s="26">
        <v>20952874</v>
      </c>
    </row>
    <row r="37" spans="1:2" ht="30" x14ac:dyDescent="0.25">
      <c r="A37" t="s">
        <v>96</v>
      </c>
      <c r="B37" s="27" t="s">
        <v>147</v>
      </c>
    </row>
    <row r="38" spans="1:2" x14ac:dyDescent="0.25">
      <c r="A38" t="s">
        <v>97</v>
      </c>
      <c r="B38" s="1"/>
    </row>
  </sheetData>
  <mergeCells count="7">
    <mergeCell ref="A34:B34"/>
    <mergeCell ref="A1:B1"/>
    <mergeCell ref="A6:B6"/>
    <mergeCell ref="A11:B11"/>
    <mergeCell ref="A17:B17"/>
    <mergeCell ref="A23:B23"/>
    <mergeCell ref="A29:B29"/>
  </mergeCells>
  <hyperlinks>
    <hyperlink ref="B4" r:id="rId1" xr:uid="{00000000-0004-0000-0200-000000000000}"/>
    <hyperlink ref="B32" r:id="rId2" xr:uid="{00000000-0004-0000-0200-000001000000}"/>
    <hyperlink ref="B9" r:id="rId3" xr:uid="{00000000-0004-0000-0200-000002000000}"/>
    <hyperlink ref="B14" r:id="rId4" xr:uid="{00000000-0004-0000-0200-000003000000}"/>
    <hyperlink ref="B26" r:id="rId5" xr:uid="{00000000-0004-0000-0200-000004000000}"/>
    <hyperlink ref="B20" r:id="rId6" xr:uid="{00000000-0004-0000-0200-000005000000}"/>
    <hyperlink ref="B21" r:id="rId7" xr:uid="{00000000-0004-0000-0200-000006000000}"/>
    <hyperlink ref="B27" r:id="rId8" xr:uid="{00000000-0004-0000-0200-000007000000}"/>
    <hyperlink ref="B15" r:id="rId9" xr:uid="{00000000-0004-0000-0200-000008000000}"/>
    <hyperlink ref="B37" r:id="rId10" xr:uid="{00000000-0004-0000-0200-000009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52"/>
  <sheetViews>
    <sheetView topLeftCell="A5" zoomScaleNormal="100" workbookViewId="0">
      <selection activeCell="A5" sqref="A5"/>
    </sheetView>
  </sheetViews>
  <sheetFormatPr defaultColWidth="9.140625" defaultRowHeight="15" x14ac:dyDescent="0.25"/>
  <cols>
    <col min="1" max="1" width="173.85546875" style="3" customWidth="1"/>
    <col min="2" max="2" width="3.42578125" style="3" customWidth="1"/>
    <col min="3" max="16384" width="9.140625" style="3"/>
  </cols>
  <sheetData>
    <row r="1" spans="1:2" ht="105" x14ac:dyDescent="0.25">
      <c r="A1" s="7" t="s">
        <v>103</v>
      </c>
      <c r="B1" s="6"/>
    </row>
    <row r="2" spans="1:2" x14ac:dyDescent="0.25">
      <c r="A2" s="11"/>
      <c r="B2" s="6"/>
    </row>
    <row r="3" spans="1:2" ht="135" x14ac:dyDescent="0.25">
      <c r="A3" s="10" t="s">
        <v>144</v>
      </c>
      <c r="B3" s="6"/>
    </row>
    <row r="4" spans="1:2" x14ac:dyDescent="0.25">
      <c r="A4" s="12"/>
      <c r="B4" s="6"/>
    </row>
    <row r="5" spans="1:2" ht="120" x14ac:dyDescent="0.25">
      <c r="A5" s="10" t="s">
        <v>145</v>
      </c>
      <c r="B5" s="6"/>
    </row>
    <row r="6" spans="1:2" x14ac:dyDescent="0.25">
      <c r="A6" s="12"/>
      <c r="B6" s="6"/>
    </row>
    <row r="7" spans="1:2" ht="90" x14ac:dyDescent="0.25">
      <c r="A7" s="10" t="s">
        <v>104</v>
      </c>
      <c r="B7" s="6"/>
    </row>
    <row r="8" spans="1:2" x14ac:dyDescent="0.25">
      <c r="A8" s="12"/>
      <c r="B8" s="6"/>
    </row>
    <row r="9" spans="1:2" x14ac:dyDescent="0.25">
      <c r="A9" s="10" t="s">
        <v>137</v>
      </c>
      <c r="B9" s="6"/>
    </row>
    <row r="10" spans="1:2" x14ac:dyDescent="0.25">
      <c r="B10" s="6"/>
    </row>
    <row r="11" spans="1:2" x14ac:dyDescent="0.25">
      <c r="B11" s="6"/>
    </row>
    <row r="12" spans="1:2" x14ac:dyDescent="0.25">
      <c r="B12" s="6"/>
    </row>
    <row r="13" spans="1:2" x14ac:dyDescent="0.25">
      <c r="B13" s="6"/>
    </row>
    <row r="14" spans="1:2" x14ac:dyDescent="0.25">
      <c r="B14" s="6"/>
    </row>
    <row r="15" spans="1:2" x14ac:dyDescent="0.25">
      <c r="B15" s="6"/>
    </row>
    <row r="16" spans="1:2" x14ac:dyDescent="0.25">
      <c r="B16" s="6"/>
    </row>
    <row r="17" spans="2:2" x14ac:dyDescent="0.25">
      <c r="B17" s="6"/>
    </row>
    <row r="18" spans="2:2" x14ac:dyDescent="0.25">
      <c r="B18" s="6"/>
    </row>
    <row r="19" spans="2:2" x14ac:dyDescent="0.25">
      <c r="B19" s="6"/>
    </row>
    <row r="20" spans="2:2" x14ac:dyDescent="0.25">
      <c r="B20" s="6"/>
    </row>
    <row r="21" spans="2:2" x14ac:dyDescent="0.25">
      <c r="B21" s="6"/>
    </row>
    <row r="22" spans="2:2" x14ac:dyDescent="0.25">
      <c r="B22" s="6"/>
    </row>
    <row r="23" spans="2:2" x14ac:dyDescent="0.25">
      <c r="B23" s="6"/>
    </row>
    <row r="24" spans="2:2" x14ac:dyDescent="0.25">
      <c r="B24" s="6"/>
    </row>
    <row r="25" spans="2:2" x14ac:dyDescent="0.25">
      <c r="B25" s="6"/>
    </row>
    <row r="26" spans="2:2" x14ac:dyDescent="0.25">
      <c r="B26" s="6"/>
    </row>
    <row r="27" spans="2:2" x14ac:dyDescent="0.25">
      <c r="B27" s="6"/>
    </row>
    <row r="28" spans="2:2" x14ac:dyDescent="0.25">
      <c r="B28" s="6"/>
    </row>
    <row r="29" spans="2:2" x14ac:dyDescent="0.25">
      <c r="B29" s="6"/>
    </row>
    <row r="30" spans="2:2" x14ac:dyDescent="0.25">
      <c r="B30" s="6"/>
    </row>
    <row r="31" spans="2:2" x14ac:dyDescent="0.25">
      <c r="B31" s="6"/>
    </row>
    <row r="32" spans="2:2" x14ac:dyDescent="0.25">
      <c r="B32" s="6"/>
    </row>
    <row r="33" spans="2:2" x14ac:dyDescent="0.25">
      <c r="B33" s="6"/>
    </row>
    <row r="34" spans="2:2" x14ac:dyDescent="0.25">
      <c r="B34" s="6"/>
    </row>
    <row r="35" spans="2:2" x14ac:dyDescent="0.25">
      <c r="B35" s="6"/>
    </row>
    <row r="36" spans="2:2" x14ac:dyDescent="0.25">
      <c r="B36" s="6"/>
    </row>
    <row r="37" spans="2:2" x14ac:dyDescent="0.25">
      <c r="B37" s="6"/>
    </row>
    <row r="38" spans="2:2" x14ac:dyDescent="0.25">
      <c r="B38" s="6"/>
    </row>
    <row r="39" spans="2:2" x14ac:dyDescent="0.25">
      <c r="B39" s="6"/>
    </row>
    <row r="40" spans="2:2" x14ac:dyDescent="0.25">
      <c r="B40" s="6"/>
    </row>
    <row r="41" spans="2:2" x14ac:dyDescent="0.25">
      <c r="B41" s="6"/>
    </row>
    <row r="42" spans="2:2" x14ac:dyDescent="0.25">
      <c r="B42" s="6"/>
    </row>
    <row r="43" spans="2:2" x14ac:dyDescent="0.25">
      <c r="B43" s="6"/>
    </row>
    <row r="44" spans="2:2" x14ac:dyDescent="0.25">
      <c r="B44" s="6"/>
    </row>
    <row r="45" spans="2:2" x14ac:dyDescent="0.25">
      <c r="B45" s="6"/>
    </row>
    <row r="46" spans="2:2" x14ac:dyDescent="0.25">
      <c r="B46" s="6"/>
    </row>
    <row r="47" spans="2:2" x14ac:dyDescent="0.25">
      <c r="B47" s="6"/>
    </row>
    <row r="48" spans="2:2" x14ac:dyDescent="0.25">
      <c r="B48" s="6"/>
    </row>
    <row r="49" spans="1:2" x14ac:dyDescent="0.25">
      <c r="B49" s="6"/>
    </row>
    <row r="50" spans="1:2" x14ac:dyDescent="0.25">
      <c r="B50" s="6"/>
    </row>
    <row r="51" spans="1:2" x14ac:dyDescent="0.25">
      <c r="B51" s="6"/>
    </row>
    <row r="52" spans="1:2" x14ac:dyDescent="0.25">
      <c r="A52" s="6"/>
      <c r="B52" s="6"/>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5"/>
  <sheetViews>
    <sheetView topLeftCell="A13" workbookViewId="0">
      <selection sqref="A1:I1"/>
    </sheetView>
  </sheetViews>
  <sheetFormatPr defaultColWidth="9.140625" defaultRowHeight="15" x14ac:dyDescent="0.25"/>
  <cols>
    <col min="1" max="1" width="14.28515625" style="3" bestFit="1" customWidth="1"/>
    <col min="2" max="2" width="18.7109375" style="18" bestFit="1" customWidth="1"/>
    <col min="3" max="3" width="18.5703125" style="18" bestFit="1" customWidth="1"/>
    <col min="4" max="4" width="36.5703125" style="18" bestFit="1" customWidth="1"/>
    <col min="5" max="5" width="96" style="20" bestFit="1" customWidth="1"/>
    <col min="6" max="16384" width="9.140625" style="3"/>
  </cols>
  <sheetData>
    <row r="1" spans="1:11" x14ac:dyDescent="0.25">
      <c r="A1" s="34" t="s">
        <v>4</v>
      </c>
      <c r="B1" s="34"/>
      <c r="C1" s="34"/>
      <c r="D1" s="34"/>
      <c r="E1" s="34"/>
      <c r="F1" s="34"/>
      <c r="G1" s="34"/>
      <c r="H1" s="34"/>
      <c r="I1" s="34"/>
    </row>
    <row r="2" spans="1:11" x14ac:dyDescent="0.25">
      <c r="A2" s="35" t="s">
        <v>5</v>
      </c>
      <c r="B2" s="35"/>
      <c r="C2" s="35"/>
      <c r="D2" s="35"/>
      <c r="E2" s="21"/>
      <c r="F2" s="4"/>
      <c r="G2" s="4"/>
      <c r="H2" s="4"/>
      <c r="I2" s="4"/>
    </row>
    <row r="3" spans="1:11" x14ac:dyDescent="0.25">
      <c r="A3" s="36" t="s">
        <v>10</v>
      </c>
      <c r="B3" s="36"/>
      <c r="C3" s="36"/>
      <c r="D3" s="36"/>
      <c r="F3" s="5"/>
      <c r="G3" s="5"/>
      <c r="H3" s="5"/>
      <c r="I3" s="5"/>
    </row>
    <row r="4" spans="1:11" x14ac:dyDescent="0.25">
      <c r="A4" s="34" t="s">
        <v>6</v>
      </c>
      <c r="B4" s="34"/>
      <c r="C4" s="34"/>
      <c r="D4" s="34"/>
      <c r="F4" s="5"/>
      <c r="G4" s="5"/>
      <c r="H4" s="5"/>
      <c r="I4" s="5"/>
    </row>
    <row r="5" spans="1:11" x14ac:dyDescent="0.25">
      <c r="A5" s="36" t="s">
        <v>11</v>
      </c>
      <c r="B5" s="36"/>
      <c r="C5" s="36"/>
      <c r="D5" s="36"/>
      <c r="F5" s="5"/>
      <c r="G5" s="5"/>
      <c r="H5" s="5"/>
      <c r="I5" s="5"/>
    </row>
    <row r="6" spans="1:11" x14ac:dyDescent="0.25">
      <c r="A6" s="5"/>
      <c r="F6" s="5"/>
      <c r="G6" s="5"/>
      <c r="H6" s="5"/>
      <c r="I6" s="5"/>
    </row>
    <row r="7" spans="1:11" x14ac:dyDescent="0.25">
      <c r="A7" s="34" t="s">
        <v>7</v>
      </c>
      <c r="B7" s="34"/>
      <c r="C7" s="34"/>
      <c r="D7" s="34"/>
      <c r="E7" s="34"/>
      <c r="F7" s="34"/>
      <c r="G7" s="34"/>
      <c r="H7" s="34"/>
      <c r="I7" s="34"/>
    </row>
    <row r="8" spans="1:11" x14ac:dyDescent="0.25">
      <c r="A8" s="36" t="s">
        <v>8</v>
      </c>
      <c r="B8" s="36"/>
      <c r="C8" s="36"/>
      <c r="D8" s="36"/>
      <c r="E8" s="36"/>
      <c r="F8" s="36"/>
      <c r="G8" s="36"/>
      <c r="H8" s="36"/>
      <c r="I8" s="36"/>
    </row>
    <row r="10" spans="1:11" x14ac:dyDescent="0.25">
      <c r="A10" s="34" t="s">
        <v>9</v>
      </c>
      <c r="B10" s="34"/>
      <c r="C10" s="34"/>
      <c r="D10" s="34"/>
      <c r="E10" s="34"/>
      <c r="F10" s="34"/>
      <c r="G10" s="34"/>
      <c r="H10" s="34"/>
      <c r="I10" s="34"/>
      <c r="J10" s="34"/>
      <c r="K10" s="34"/>
    </row>
    <row r="11" spans="1:11" x14ac:dyDescent="0.25">
      <c r="A11" s="4"/>
      <c r="B11" s="19"/>
      <c r="C11" s="19"/>
      <c r="D11" s="19"/>
      <c r="E11" s="21"/>
      <c r="F11" s="4"/>
      <c r="G11" s="4"/>
      <c r="H11" s="4"/>
      <c r="I11" s="4"/>
      <c r="J11" s="4"/>
      <c r="K11" s="4"/>
    </row>
    <row r="12" spans="1:11" x14ac:dyDescent="0.25">
      <c r="A12" s="42" t="s">
        <v>70</v>
      </c>
      <c r="B12" s="42"/>
      <c r="C12" s="42"/>
      <c r="D12" s="42"/>
      <c r="E12" s="42"/>
      <c r="F12" s="4"/>
      <c r="G12" s="4"/>
      <c r="H12" s="4"/>
      <c r="I12" s="4"/>
      <c r="J12" s="4"/>
      <c r="K12" s="4"/>
    </row>
    <row r="13" spans="1:11" x14ac:dyDescent="0.25">
      <c r="A13" s="37" t="s">
        <v>35</v>
      </c>
      <c r="B13" s="38"/>
      <c r="C13" s="38"/>
      <c r="D13" s="38"/>
      <c r="E13" s="38"/>
    </row>
    <row r="14" spans="1:11" x14ac:dyDescent="0.25">
      <c r="A14" s="15" t="s">
        <v>12</v>
      </c>
      <c r="B14" s="22" t="s">
        <v>24</v>
      </c>
      <c r="C14" s="22" t="s">
        <v>14</v>
      </c>
      <c r="D14" s="22" t="s">
        <v>15</v>
      </c>
      <c r="E14" s="22" t="s">
        <v>13</v>
      </c>
    </row>
    <row r="15" spans="1:11" x14ac:dyDescent="0.25">
      <c r="A15" s="16" t="s">
        <v>16</v>
      </c>
      <c r="B15" s="39" t="s">
        <v>25</v>
      </c>
      <c r="C15" s="39" t="s">
        <v>29</v>
      </c>
      <c r="D15" s="39" t="s">
        <v>31</v>
      </c>
      <c r="E15" s="16" t="s">
        <v>32</v>
      </c>
    </row>
    <row r="16" spans="1:11" x14ac:dyDescent="0.25">
      <c r="A16" s="16" t="s">
        <v>17</v>
      </c>
      <c r="B16" s="40"/>
      <c r="C16" s="40"/>
      <c r="D16" s="40"/>
      <c r="E16" s="43" t="s">
        <v>138</v>
      </c>
    </row>
    <row r="17" spans="1:5" x14ac:dyDescent="0.25">
      <c r="A17" s="16" t="s">
        <v>18</v>
      </c>
      <c r="B17" s="41"/>
      <c r="C17" s="41"/>
      <c r="D17" s="41"/>
      <c r="E17" s="44"/>
    </row>
    <row r="18" spans="1:5" x14ac:dyDescent="0.25">
      <c r="A18" s="16" t="s">
        <v>19</v>
      </c>
      <c r="B18" s="39" t="s">
        <v>25</v>
      </c>
      <c r="C18" s="39" t="s">
        <v>30</v>
      </c>
      <c r="D18" s="39" t="s">
        <v>31</v>
      </c>
      <c r="E18" s="16" t="s">
        <v>34</v>
      </c>
    </row>
    <row r="19" spans="1:5" x14ac:dyDescent="0.25">
      <c r="A19" s="16" t="s">
        <v>20</v>
      </c>
      <c r="B19" s="40"/>
      <c r="C19" s="40"/>
      <c r="D19" s="40"/>
      <c r="E19" s="43" t="s">
        <v>139</v>
      </c>
    </row>
    <row r="20" spans="1:5" x14ac:dyDescent="0.25">
      <c r="A20" s="16" t="s">
        <v>21</v>
      </c>
      <c r="B20" s="41"/>
      <c r="C20" s="40"/>
      <c r="D20" s="41"/>
      <c r="E20" s="44"/>
    </row>
    <row r="21" spans="1:5" x14ac:dyDescent="0.25">
      <c r="A21" s="16" t="s">
        <v>26</v>
      </c>
      <c r="B21" s="39" t="s">
        <v>28</v>
      </c>
      <c r="C21" s="40"/>
      <c r="D21" s="39" t="s">
        <v>33</v>
      </c>
      <c r="E21" s="16"/>
    </row>
    <row r="22" spans="1:5" x14ac:dyDescent="0.25">
      <c r="A22" s="16" t="s">
        <v>27</v>
      </c>
      <c r="B22" s="41"/>
      <c r="C22" s="41"/>
      <c r="D22" s="41"/>
      <c r="E22" s="16"/>
    </row>
    <row r="24" spans="1:5" x14ac:dyDescent="0.25">
      <c r="A24" s="42" t="s">
        <v>71</v>
      </c>
      <c r="B24" s="42"/>
      <c r="C24" s="42"/>
      <c r="D24" s="42"/>
      <c r="E24" s="42"/>
    </row>
    <row r="25" spans="1:5" x14ac:dyDescent="0.25">
      <c r="A25" s="37" t="s">
        <v>36</v>
      </c>
      <c r="B25" s="38"/>
      <c r="C25" s="38"/>
      <c r="D25" s="38"/>
      <c r="E25" s="38"/>
    </row>
    <row r="26" spans="1:5" x14ac:dyDescent="0.25">
      <c r="A26" s="15" t="s">
        <v>12</v>
      </c>
      <c r="B26" s="22" t="s">
        <v>37</v>
      </c>
      <c r="C26" s="22" t="s">
        <v>14</v>
      </c>
      <c r="D26" s="22" t="s">
        <v>49</v>
      </c>
      <c r="E26" s="22" t="s">
        <v>13</v>
      </c>
    </row>
    <row r="27" spans="1:5" x14ac:dyDescent="0.25">
      <c r="A27" s="16" t="s">
        <v>38</v>
      </c>
      <c r="B27" s="14" t="s">
        <v>42</v>
      </c>
      <c r="C27" s="14" t="s">
        <v>29</v>
      </c>
      <c r="D27" s="39" t="s">
        <v>50</v>
      </c>
      <c r="E27" s="16" t="s">
        <v>140</v>
      </c>
    </row>
    <row r="28" spans="1:5" x14ac:dyDescent="0.25">
      <c r="A28" s="16" t="s">
        <v>39</v>
      </c>
      <c r="B28" s="14" t="s">
        <v>43</v>
      </c>
      <c r="C28" s="46" t="s">
        <v>30</v>
      </c>
      <c r="D28" s="40"/>
      <c r="E28" s="43" t="s">
        <v>68</v>
      </c>
    </row>
    <row r="29" spans="1:5" x14ac:dyDescent="0.25">
      <c r="A29" s="16" t="s">
        <v>40</v>
      </c>
      <c r="B29" s="14" t="s">
        <v>45</v>
      </c>
      <c r="C29" s="46"/>
      <c r="D29" s="40"/>
      <c r="E29" s="45"/>
    </row>
    <row r="30" spans="1:5" x14ac:dyDescent="0.25">
      <c r="A30" s="16" t="s">
        <v>41</v>
      </c>
      <c r="B30" s="14" t="s">
        <v>44</v>
      </c>
      <c r="C30" s="46"/>
      <c r="D30" s="41"/>
      <c r="E30" s="44"/>
    </row>
    <row r="32" spans="1:5" x14ac:dyDescent="0.25">
      <c r="A32" s="42" t="s">
        <v>72</v>
      </c>
      <c r="B32" s="42"/>
      <c r="C32" s="42"/>
      <c r="D32" s="42"/>
      <c r="E32" s="42"/>
    </row>
    <row r="33" spans="1:5" x14ac:dyDescent="0.25">
      <c r="A33" s="37" t="s">
        <v>46</v>
      </c>
      <c r="B33" s="38"/>
      <c r="C33" s="38"/>
      <c r="D33" s="38"/>
      <c r="E33" s="38"/>
    </row>
    <row r="34" spans="1:5" x14ac:dyDescent="0.25">
      <c r="A34" s="15" t="s">
        <v>12</v>
      </c>
      <c r="B34" s="22" t="s">
        <v>37</v>
      </c>
      <c r="C34" s="22" t="s">
        <v>14</v>
      </c>
      <c r="D34" s="22" t="s">
        <v>49</v>
      </c>
      <c r="E34" s="22" t="s">
        <v>13</v>
      </c>
    </row>
    <row r="35" spans="1:5" x14ac:dyDescent="0.25">
      <c r="A35" s="16" t="s">
        <v>47</v>
      </c>
      <c r="B35" s="46" t="s">
        <v>52</v>
      </c>
      <c r="C35" s="46" t="s">
        <v>30</v>
      </c>
      <c r="D35" s="46" t="s">
        <v>51</v>
      </c>
      <c r="E35" s="16" t="s">
        <v>66</v>
      </c>
    </row>
    <row r="36" spans="1:5" x14ac:dyDescent="0.25">
      <c r="A36" s="16" t="s">
        <v>48</v>
      </c>
      <c r="B36" s="46"/>
      <c r="C36" s="46"/>
      <c r="D36" s="46"/>
      <c r="E36" s="16" t="s">
        <v>67</v>
      </c>
    </row>
    <row r="38" spans="1:5" x14ac:dyDescent="0.25">
      <c r="A38" s="42" t="s">
        <v>65</v>
      </c>
      <c r="B38" s="42"/>
      <c r="C38" s="42"/>
      <c r="D38" s="42"/>
      <c r="E38" s="42"/>
    </row>
    <row r="39" spans="1:5" x14ac:dyDescent="0.25">
      <c r="A39" s="37" t="s">
        <v>53</v>
      </c>
      <c r="B39" s="38"/>
      <c r="C39" s="38"/>
      <c r="D39" s="38"/>
      <c r="E39" s="38"/>
    </row>
    <row r="40" spans="1:5" x14ac:dyDescent="0.25">
      <c r="A40" s="15" t="s">
        <v>12</v>
      </c>
      <c r="B40" s="22" t="s">
        <v>37</v>
      </c>
      <c r="C40" s="22" t="s">
        <v>14</v>
      </c>
      <c r="D40" s="22" t="s">
        <v>49</v>
      </c>
      <c r="E40" s="22" t="s">
        <v>13</v>
      </c>
    </row>
    <row r="41" spans="1:5" x14ac:dyDescent="0.25">
      <c r="A41" s="17" t="s">
        <v>58</v>
      </c>
      <c r="B41" s="14" t="s">
        <v>59</v>
      </c>
      <c r="C41" s="39" t="s">
        <v>30</v>
      </c>
      <c r="D41" s="39" t="s">
        <v>64</v>
      </c>
      <c r="E41" s="43" t="s">
        <v>69</v>
      </c>
    </row>
    <row r="42" spans="1:5" x14ac:dyDescent="0.25">
      <c r="A42" s="17" t="s">
        <v>57</v>
      </c>
      <c r="B42" s="14" t="s">
        <v>60</v>
      </c>
      <c r="C42" s="40"/>
      <c r="D42" s="40"/>
      <c r="E42" s="45"/>
    </row>
    <row r="43" spans="1:5" x14ac:dyDescent="0.25">
      <c r="A43" s="17" t="s">
        <v>56</v>
      </c>
      <c r="B43" s="14" t="s">
        <v>61</v>
      </c>
      <c r="C43" s="40"/>
      <c r="D43" s="40"/>
      <c r="E43" s="45"/>
    </row>
    <row r="44" spans="1:5" x14ac:dyDescent="0.25">
      <c r="A44" s="16" t="s">
        <v>55</v>
      </c>
      <c r="B44" s="14" t="s">
        <v>62</v>
      </c>
      <c r="C44" s="40"/>
      <c r="D44" s="40"/>
      <c r="E44" s="45"/>
    </row>
    <row r="45" spans="1:5" x14ac:dyDescent="0.25">
      <c r="A45" s="16" t="s">
        <v>54</v>
      </c>
      <c r="B45" s="14" t="s">
        <v>63</v>
      </c>
      <c r="C45" s="41"/>
      <c r="D45" s="41"/>
      <c r="E45" s="44"/>
    </row>
  </sheetData>
  <mergeCells count="35">
    <mergeCell ref="A24:E24"/>
    <mergeCell ref="A32:E32"/>
    <mergeCell ref="A38:E38"/>
    <mergeCell ref="B35:B36"/>
    <mergeCell ref="A39:E39"/>
    <mergeCell ref="A25:E25"/>
    <mergeCell ref="C41:C45"/>
    <mergeCell ref="D41:D45"/>
    <mergeCell ref="E41:E45"/>
    <mergeCell ref="C28:C30"/>
    <mergeCell ref="D27:D30"/>
    <mergeCell ref="E28:E30"/>
    <mergeCell ref="A33:E33"/>
    <mergeCell ref="C35:C36"/>
    <mergeCell ref="D35:D36"/>
    <mergeCell ref="C18:C22"/>
    <mergeCell ref="B18:B20"/>
    <mergeCell ref="B21:B22"/>
    <mergeCell ref="D18:D20"/>
    <mergeCell ref="E16:E17"/>
    <mergeCell ref="E19:E20"/>
    <mergeCell ref="D21:D22"/>
    <mergeCell ref="A8:I8"/>
    <mergeCell ref="A10:K10"/>
    <mergeCell ref="A13:E13"/>
    <mergeCell ref="C15:C17"/>
    <mergeCell ref="B15:B17"/>
    <mergeCell ref="D15:D17"/>
    <mergeCell ref="A12:E12"/>
    <mergeCell ref="A7:I7"/>
    <mergeCell ref="A1:I1"/>
    <mergeCell ref="A2:D2"/>
    <mergeCell ref="A3:D3"/>
    <mergeCell ref="A4:D4"/>
    <mergeCell ref="A5:D5"/>
  </mergeCells>
  <hyperlinks>
    <hyperlink ref="A8" r:id="rId1" xr:uid="{00000000-0004-0000-0400-000000000000}"/>
    <hyperlink ref="A3" r:id="rId2" xr:uid="{00000000-0004-0000-0400-000001000000}"/>
    <hyperlink ref="A5" r:id="rId3" xr:uid="{00000000-0004-0000-0400-000002000000}"/>
  </hyperlinks>
  <pageMargins left="0.25" right="0.25" top="0.75" bottom="0.75" header="0.3" footer="0.3"/>
  <pageSetup paperSize="9" orientation="landscape"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13"/>
  <sheetViews>
    <sheetView workbookViewId="0">
      <selection activeCell="D18" sqref="D18"/>
    </sheetView>
  </sheetViews>
  <sheetFormatPr defaultColWidth="9.140625" defaultRowHeight="15" x14ac:dyDescent="0.25"/>
  <cols>
    <col min="1" max="1" width="32.42578125" style="3" bestFit="1" customWidth="1"/>
    <col min="2" max="2" width="10.42578125" style="3" bestFit="1" customWidth="1"/>
    <col min="3" max="3" width="15.5703125" style="3" bestFit="1" customWidth="1"/>
    <col min="4" max="4" width="21.42578125" style="3" bestFit="1" customWidth="1"/>
    <col min="5" max="5" width="83.42578125" style="32" customWidth="1"/>
    <col min="6" max="16384" width="9.140625" style="3"/>
  </cols>
  <sheetData>
    <row r="1" spans="1:13" x14ac:dyDescent="0.25">
      <c r="A1" s="34" t="s">
        <v>105</v>
      </c>
      <c r="B1" s="34"/>
      <c r="C1" s="34"/>
      <c r="D1" s="34"/>
      <c r="E1" s="34"/>
      <c r="F1" s="34"/>
      <c r="G1" s="34"/>
      <c r="H1" s="34"/>
      <c r="I1" s="34"/>
      <c r="J1" s="34"/>
      <c r="K1" s="34"/>
      <c r="L1" s="34"/>
      <c r="M1" s="34"/>
    </row>
    <row r="2" spans="1:13" x14ac:dyDescent="0.25">
      <c r="A2" s="4"/>
      <c r="B2" s="4"/>
      <c r="C2" s="4"/>
      <c r="D2" s="4"/>
      <c r="E2" s="28"/>
      <c r="F2" s="4"/>
      <c r="G2" s="4"/>
      <c r="H2" s="4"/>
      <c r="I2" s="4"/>
      <c r="J2" s="4"/>
      <c r="K2" s="4"/>
      <c r="L2" s="4"/>
      <c r="M2" s="4"/>
    </row>
    <row r="3" spans="1:13" x14ac:dyDescent="0.25">
      <c r="A3" s="34" t="s">
        <v>106</v>
      </c>
      <c r="B3" s="34"/>
      <c r="C3" s="34"/>
      <c r="D3" s="34"/>
      <c r="E3" s="34"/>
      <c r="F3" s="34"/>
      <c r="G3" s="34"/>
      <c r="H3" s="34"/>
      <c r="I3" s="34"/>
      <c r="J3" s="34"/>
      <c r="K3" s="34"/>
      <c r="L3" s="34"/>
      <c r="M3" s="34"/>
    </row>
    <row r="4" spans="1:13" x14ac:dyDescent="0.25">
      <c r="A4" s="5"/>
      <c r="B4" s="5"/>
      <c r="C4" s="5"/>
      <c r="D4" s="5"/>
      <c r="E4" s="29"/>
      <c r="F4" s="5"/>
      <c r="G4" s="5"/>
      <c r="H4" s="5"/>
      <c r="I4" s="5"/>
      <c r="J4" s="5"/>
      <c r="K4" s="5"/>
      <c r="L4" s="5"/>
      <c r="M4" s="5"/>
    </row>
    <row r="5" spans="1:13" x14ac:dyDescent="0.25">
      <c r="A5" s="47" t="s">
        <v>110</v>
      </c>
      <c r="B5" s="47"/>
      <c r="C5" s="47"/>
      <c r="D5" s="47"/>
      <c r="E5" s="47"/>
      <c r="F5" s="47"/>
      <c r="G5" s="47"/>
      <c r="H5" s="47"/>
      <c r="I5" s="47"/>
      <c r="J5" s="47"/>
      <c r="K5" s="47"/>
      <c r="L5" s="47"/>
      <c r="M5" s="47"/>
    </row>
    <row r="6" spans="1:13" x14ac:dyDescent="0.25">
      <c r="A6" s="47" t="s">
        <v>141</v>
      </c>
      <c r="B6" s="47"/>
      <c r="C6" s="47"/>
      <c r="D6" s="47"/>
      <c r="E6" s="47"/>
      <c r="F6" s="47"/>
      <c r="G6" s="47"/>
      <c r="H6" s="47"/>
      <c r="I6" s="47"/>
      <c r="J6" s="47"/>
      <c r="K6" s="47"/>
      <c r="L6" s="47"/>
      <c r="M6" s="47"/>
    </row>
    <row r="7" spans="1:13" x14ac:dyDescent="0.25">
      <c r="A7" s="15" t="s">
        <v>107</v>
      </c>
      <c r="B7" s="15" t="s">
        <v>108</v>
      </c>
      <c r="C7" s="15" t="s">
        <v>109</v>
      </c>
      <c r="D7" s="15" t="s">
        <v>111</v>
      </c>
      <c r="E7" s="30" t="s">
        <v>13</v>
      </c>
    </row>
    <row r="8" spans="1:13" x14ac:dyDescent="0.25">
      <c r="A8" s="8" t="s">
        <v>112</v>
      </c>
      <c r="B8" s="24" t="s">
        <v>117</v>
      </c>
      <c r="C8" s="13">
        <v>3</v>
      </c>
      <c r="D8" s="25">
        <v>6</v>
      </c>
      <c r="E8" s="31" t="s">
        <v>118</v>
      </c>
    </row>
    <row r="9" spans="1:13" x14ac:dyDescent="0.25">
      <c r="A9" s="8" t="s">
        <v>113</v>
      </c>
      <c r="B9" s="14"/>
      <c r="C9" s="13">
        <v>1</v>
      </c>
      <c r="D9" s="25">
        <v>4</v>
      </c>
      <c r="E9" s="31" t="s">
        <v>142</v>
      </c>
    </row>
    <row r="10" spans="1:13" ht="45" x14ac:dyDescent="0.25">
      <c r="A10" s="8" t="s">
        <v>114</v>
      </c>
      <c r="B10" s="24" t="s">
        <v>117</v>
      </c>
      <c r="C10" s="13">
        <v>2</v>
      </c>
      <c r="D10" s="25">
        <v>4</v>
      </c>
      <c r="E10" s="31" t="s">
        <v>121</v>
      </c>
    </row>
    <row r="11" spans="1:13" x14ac:dyDescent="0.25">
      <c r="A11" s="8" t="s">
        <v>119</v>
      </c>
      <c r="B11" s="14"/>
      <c r="C11" s="13">
        <v>1</v>
      </c>
      <c r="D11" s="25">
        <v>3</v>
      </c>
      <c r="E11" s="31"/>
    </row>
    <row r="12" spans="1:13" x14ac:dyDescent="0.25">
      <c r="A12" s="8" t="s">
        <v>115</v>
      </c>
      <c r="B12" s="24" t="s">
        <v>117</v>
      </c>
      <c r="C12" s="13">
        <v>2</v>
      </c>
      <c r="D12" s="13">
        <v>3</v>
      </c>
      <c r="E12" s="31" t="s">
        <v>120</v>
      </c>
    </row>
    <row r="13" spans="1:13" x14ac:dyDescent="0.25">
      <c r="A13" s="8" t="s">
        <v>116</v>
      </c>
      <c r="B13" s="14"/>
      <c r="C13" s="13">
        <v>1</v>
      </c>
      <c r="D13" s="25">
        <v>3</v>
      </c>
      <c r="E13" s="31"/>
    </row>
  </sheetData>
  <mergeCells count="4">
    <mergeCell ref="A1:M1"/>
    <mergeCell ref="A3:M3"/>
    <mergeCell ref="A5:M5"/>
    <mergeCell ref="A6:M6"/>
  </mergeCells>
  <pageMargins left="0.25" right="0.25" top="0.75" bottom="0.75" header="0.3" footer="0.3"/>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7"/>
  <sheetViews>
    <sheetView tabSelected="1" workbookViewId="0">
      <pane ySplit="4" topLeftCell="A5" activePane="bottomLeft" state="frozen"/>
      <selection pane="bottomLeft" activeCell="N13" sqref="N13"/>
    </sheetView>
  </sheetViews>
  <sheetFormatPr defaultColWidth="9.140625" defaultRowHeight="15" x14ac:dyDescent="0.25"/>
  <cols>
    <col min="1" max="1" width="41" style="3" bestFit="1" customWidth="1"/>
    <col min="2" max="2" width="15.7109375" style="3" bestFit="1" customWidth="1"/>
    <col min="3" max="3" width="19.7109375" style="3" bestFit="1" customWidth="1"/>
    <col min="4" max="4" width="4.85546875" style="3" bestFit="1" customWidth="1"/>
    <col min="5" max="5" width="16.28515625" style="3" bestFit="1" customWidth="1"/>
    <col min="6" max="6" width="9.85546875" style="3" bestFit="1" customWidth="1"/>
    <col min="7" max="16384" width="9.140625" style="3"/>
  </cols>
  <sheetData>
    <row r="1" spans="1:18" x14ac:dyDescent="0.25">
      <c r="A1" s="34" t="s">
        <v>73</v>
      </c>
      <c r="B1" s="34"/>
      <c r="C1" s="34"/>
      <c r="D1" s="34"/>
      <c r="E1" s="34"/>
      <c r="F1" s="34"/>
      <c r="G1" s="34"/>
      <c r="H1" s="34"/>
      <c r="I1" s="34"/>
      <c r="J1" s="34"/>
      <c r="K1" s="34"/>
      <c r="L1" s="34"/>
    </row>
    <row r="3" spans="1:18" x14ac:dyDescent="0.25">
      <c r="A3" s="15" t="s">
        <v>12</v>
      </c>
      <c r="B3" s="15" t="s">
        <v>74</v>
      </c>
      <c r="C3" s="15" t="s">
        <v>75</v>
      </c>
      <c r="D3" s="15" t="s">
        <v>76</v>
      </c>
      <c r="E3" s="15" t="s">
        <v>77</v>
      </c>
      <c r="F3" s="15" t="s">
        <v>78</v>
      </c>
      <c r="H3" s="15" t="s">
        <v>74</v>
      </c>
      <c r="I3" s="15" t="s">
        <v>75</v>
      </c>
      <c r="J3" s="15" t="s">
        <v>76</v>
      </c>
      <c r="K3" s="15" t="s">
        <v>77</v>
      </c>
      <c r="L3" s="15" t="s">
        <v>78</v>
      </c>
      <c r="N3" s="15" t="s">
        <v>74</v>
      </c>
      <c r="O3" s="15" t="s">
        <v>75</v>
      </c>
      <c r="P3" s="15" t="s">
        <v>76</v>
      </c>
      <c r="Q3" s="15" t="s">
        <v>77</v>
      </c>
      <c r="R3" s="15" t="s">
        <v>78</v>
      </c>
    </row>
    <row r="4" spans="1:18" x14ac:dyDescent="0.25">
      <c r="A4" s="48" t="s">
        <v>23</v>
      </c>
      <c r="B4" s="48"/>
      <c r="C4" s="48"/>
      <c r="D4" s="48"/>
      <c r="E4" s="48"/>
      <c r="F4" s="48"/>
    </row>
    <row r="5" spans="1:18" x14ac:dyDescent="0.25">
      <c r="A5" s="59" t="s">
        <v>16</v>
      </c>
      <c r="B5" s="14"/>
      <c r="C5" s="65"/>
      <c r="D5" s="65"/>
      <c r="E5" s="65"/>
      <c r="F5" s="65"/>
      <c r="G5" s="3">
        <f>Fordelingsnøgle!D12</f>
        <v>12</v>
      </c>
      <c r="H5" s="3">
        <f>$G5*B5</f>
        <v>0</v>
      </c>
      <c r="I5" s="3">
        <f>$G5*C5</f>
        <v>0</v>
      </c>
      <c r="J5" s="3">
        <f t="shared" ref="J5:L5" si="0">$G5*D5</f>
        <v>0</v>
      </c>
      <c r="K5" s="3">
        <f t="shared" si="0"/>
        <v>0</v>
      </c>
      <c r="L5" s="3">
        <f t="shared" si="0"/>
        <v>0</v>
      </c>
      <c r="M5" s="3" t="s">
        <v>148</v>
      </c>
      <c r="N5" s="3">
        <f>SUM(H5:H9)</f>
        <v>0</v>
      </c>
      <c r="O5" s="3">
        <f>SUM(I5:I9)</f>
        <v>0</v>
      </c>
      <c r="P5" s="3">
        <f>SUM(J5:J9)</f>
        <v>0</v>
      </c>
      <c r="Q5" s="3">
        <f>SUM(K5:K9)</f>
        <v>0</v>
      </c>
      <c r="R5" s="3">
        <f>SUM(L5:L9)</f>
        <v>0</v>
      </c>
    </row>
    <row r="6" spans="1:18" x14ac:dyDescent="0.25">
      <c r="A6" s="59" t="s">
        <v>151</v>
      </c>
      <c r="B6" s="14"/>
      <c r="C6" s="65"/>
      <c r="D6" s="65"/>
      <c r="E6" s="65"/>
      <c r="F6" s="65"/>
      <c r="G6" s="3">
        <f>Fordelingsnøgle!D13</f>
        <v>8</v>
      </c>
      <c r="H6" s="3">
        <f t="shared" ref="H6:H9" si="1">$G6*B6</f>
        <v>0</v>
      </c>
      <c r="I6" s="3">
        <f t="shared" ref="I6:I9" si="2">$G6*C6</f>
        <v>0</v>
      </c>
      <c r="J6" s="3">
        <f t="shared" ref="J6:J9" si="3">$G6*D6</f>
        <v>0</v>
      </c>
      <c r="K6" s="3">
        <f t="shared" ref="K6:K9" si="4">$G6*E6</f>
        <v>0</v>
      </c>
      <c r="L6" s="3">
        <f t="shared" ref="L6:L9" si="5">$G6*F6</f>
        <v>0</v>
      </c>
      <c r="M6" s="3" t="s">
        <v>125</v>
      </c>
      <c r="N6" s="3">
        <f>SUM(H11:H17)</f>
        <v>0</v>
      </c>
      <c r="O6" s="3">
        <f t="shared" ref="O6:R6" si="6">SUM(I11:I14)</f>
        <v>0</v>
      </c>
      <c r="P6" s="3">
        <f t="shared" si="6"/>
        <v>0</v>
      </c>
      <c r="Q6" s="3">
        <f t="shared" si="6"/>
        <v>0</v>
      </c>
      <c r="R6" s="3">
        <f t="shared" si="6"/>
        <v>0</v>
      </c>
    </row>
    <row r="7" spans="1:18" x14ac:dyDescent="0.25">
      <c r="A7" s="61" t="s">
        <v>152</v>
      </c>
      <c r="B7" s="14"/>
      <c r="C7" s="65"/>
      <c r="D7" s="65"/>
      <c r="E7" s="65"/>
      <c r="F7" s="65"/>
      <c r="G7" s="3">
        <f>Fordelingsnøgle!D14</f>
        <v>4</v>
      </c>
      <c r="H7" s="3">
        <f t="shared" si="1"/>
        <v>0</v>
      </c>
      <c r="I7" s="3">
        <f t="shared" si="2"/>
        <v>0</v>
      </c>
      <c r="J7" s="3">
        <f t="shared" si="3"/>
        <v>0</v>
      </c>
      <c r="K7" s="3">
        <f t="shared" si="4"/>
        <v>0</v>
      </c>
      <c r="L7" s="3">
        <f t="shared" si="5"/>
        <v>0</v>
      </c>
    </row>
    <row r="8" spans="1:18" x14ac:dyDescent="0.25">
      <c r="A8" s="61" t="s">
        <v>153</v>
      </c>
      <c r="B8" s="14"/>
      <c r="C8" s="65"/>
      <c r="D8" s="65"/>
      <c r="E8" s="65"/>
      <c r="F8" s="65"/>
      <c r="G8" s="3">
        <f>Fordelingsnøgle!D15</f>
        <v>3</v>
      </c>
      <c r="H8" s="3">
        <f t="shared" si="1"/>
        <v>0</v>
      </c>
      <c r="I8" s="3">
        <f t="shared" si="2"/>
        <v>0</v>
      </c>
      <c r="J8" s="3">
        <f t="shared" si="3"/>
        <v>0</v>
      </c>
      <c r="K8" s="3">
        <f t="shared" si="4"/>
        <v>0</v>
      </c>
      <c r="L8" s="3">
        <f t="shared" si="5"/>
        <v>0</v>
      </c>
    </row>
    <row r="9" spans="1:18" x14ac:dyDescent="0.25">
      <c r="A9" s="61" t="s">
        <v>154</v>
      </c>
      <c r="B9" s="14"/>
      <c r="C9" s="65"/>
      <c r="D9" s="65"/>
      <c r="E9" s="65"/>
      <c r="F9" s="65"/>
      <c r="G9" s="3">
        <f>Fordelingsnøgle!D16</f>
        <v>2</v>
      </c>
      <c r="H9" s="3">
        <f t="shared" si="1"/>
        <v>0</v>
      </c>
      <c r="I9" s="3">
        <f t="shared" si="2"/>
        <v>0</v>
      </c>
      <c r="J9" s="3">
        <f t="shared" si="3"/>
        <v>0</v>
      </c>
      <c r="K9" s="3">
        <f t="shared" si="4"/>
        <v>0</v>
      </c>
      <c r="L9" s="3">
        <f t="shared" si="5"/>
        <v>0</v>
      </c>
    </row>
    <row r="10" spans="1:18" x14ac:dyDescent="0.25">
      <c r="A10" s="48" t="s">
        <v>122</v>
      </c>
      <c r="B10" s="48"/>
      <c r="C10" s="48"/>
      <c r="D10" s="48"/>
      <c r="E10" s="48"/>
      <c r="F10" s="48"/>
    </row>
    <row r="11" spans="1:18" x14ac:dyDescent="0.25">
      <c r="A11" s="49" t="s">
        <v>155</v>
      </c>
      <c r="B11" s="14"/>
      <c r="C11" s="65"/>
      <c r="D11" s="65"/>
      <c r="E11" s="65"/>
      <c r="F11" s="65"/>
      <c r="G11" s="3">
        <f>Fordelingsnøgle!D24</f>
        <v>6</v>
      </c>
      <c r="H11" s="3">
        <f>$G11*B11</f>
        <v>0</v>
      </c>
      <c r="I11" s="3">
        <f>$G11*C11</f>
        <v>0</v>
      </c>
      <c r="J11" s="3">
        <f t="shared" ref="J11:J12" si="7">$G11*D11</f>
        <v>0</v>
      </c>
      <c r="K11" s="3">
        <f t="shared" ref="K11:K12" si="8">$G11*E11</f>
        <v>0</v>
      </c>
      <c r="L11" s="3">
        <f t="shared" ref="L11:L12" si="9">$G11*F11</f>
        <v>0</v>
      </c>
    </row>
    <row r="12" spans="1:18" x14ac:dyDescent="0.25">
      <c r="A12" s="64" t="s">
        <v>156</v>
      </c>
      <c r="B12" s="14"/>
      <c r="C12" s="65"/>
      <c r="D12" s="65"/>
      <c r="E12" s="65"/>
      <c r="F12" s="65"/>
      <c r="G12" s="3">
        <f>Fordelingsnøgle!D25</f>
        <v>4</v>
      </c>
      <c r="H12" s="3">
        <f t="shared" ref="H12:H17" si="10">$G12*B12</f>
        <v>0</v>
      </c>
      <c r="I12" s="3">
        <f t="shared" ref="I12:I17" si="11">$G12*C12</f>
        <v>0</v>
      </c>
      <c r="J12" s="3">
        <f t="shared" ref="J12:J17" si="12">$G12*D12</f>
        <v>0</v>
      </c>
      <c r="K12" s="3">
        <f t="shared" ref="K12:K17" si="13">$G12*E12</f>
        <v>0</v>
      </c>
      <c r="L12" s="3">
        <f t="shared" ref="L12:L17" si="14">$G12*F12</f>
        <v>0</v>
      </c>
    </row>
    <row r="13" spans="1:18" x14ac:dyDescent="0.25">
      <c r="A13" s="49" t="s">
        <v>157</v>
      </c>
      <c r="B13" s="14"/>
      <c r="C13" s="65"/>
      <c r="D13" s="65"/>
      <c r="E13" s="65"/>
      <c r="F13" s="65"/>
      <c r="G13" s="3">
        <f>Fordelingsnøgle!D26</f>
        <v>4.5</v>
      </c>
      <c r="H13" s="3">
        <f t="shared" si="10"/>
        <v>0</v>
      </c>
      <c r="I13" s="3">
        <f t="shared" si="11"/>
        <v>0</v>
      </c>
      <c r="J13" s="3">
        <f t="shared" si="12"/>
        <v>0</v>
      </c>
      <c r="K13" s="3">
        <f t="shared" si="13"/>
        <v>0</v>
      </c>
      <c r="L13" s="3">
        <f t="shared" si="14"/>
        <v>0</v>
      </c>
    </row>
    <row r="14" spans="1:18" x14ac:dyDescent="0.25">
      <c r="A14" s="64" t="s">
        <v>158</v>
      </c>
      <c r="B14" s="14"/>
      <c r="C14" s="65"/>
      <c r="D14" s="65"/>
      <c r="E14" s="65"/>
      <c r="F14" s="65"/>
      <c r="G14" s="3">
        <f>Fordelingsnøgle!D27</f>
        <v>3</v>
      </c>
      <c r="H14" s="3">
        <f t="shared" si="10"/>
        <v>0</v>
      </c>
      <c r="I14" s="3">
        <f t="shared" si="11"/>
        <v>0</v>
      </c>
      <c r="J14" s="3">
        <f t="shared" si="12"/>
        <v>0</v>
      </c>
      <c r="K14" s="3">
        <f t="shared" si="13"/>
        <v>0</v>
      </c>
      <c r="L14" s="3">
        <f t="shared" si="14"/>
        <v>0</v>
      </c>
    </row>
    <row r="15" spans="1:18" x14ac:dyDescent="0.25">
      <c r="A15" s="64" t="s">
        <v>159</v>
      </c>
      <c r="B15" s="14"/>
      <c r="C15" s="65"/>
      <c r="D15" s="65"/>
      <c r="E15" s="65"/>
      <c r="F15" s="65"/>
      <c r="G15" s="3">
        <f>Fordelingsnøgle!D28</f>
        <v>3</v>
      </c>
      <c r="H15" s="3">
        <f t="shared" si="10"/>
        <v>0</v>
      </c>
      <c r="I15" s="3">
        <f t="shared" si="11"/>
        <v>0</v>
      </c>
      <c r="J15" s="3">
        <f t="shared" si="12"/>
        <v>0</v>
      </c>
      <c r="K15" s="3">
        <f t="shared" si="13"/>
        <v>0</v>
      </c>
      <c r="L15" s="3">
        <f t="shared" si="14"/>
        <v>0</v>
      </c>
    </row>
    <row r="16" spans="1:18" x14ac:dyDescent="0.25">
      <c r="A16" s="64" t="s">
        <v>160</v>
      </c>
      <c r="B16" s="14"/>
      <c r="C16" s="65"/>
      <c r="D16" s="65"/>
      <c r="E16" s="65"/>
      <c r="F16" s="65"/>
      <c r="G16" s="3">
        <f>Fordelingsnøgle!D29</f>
        <v>2</v>
      </c>
      <c r="H16" s="3">
        <f t="shared" si="10"/>
        <v>0</v>
      </c>
      <c r="I16" s="3">
        <f t="shared" si="11"/>
        <v>0</v>
      </c>
      <c r="J16" s="3">
        <f t="shared" si="12"/>
        <v>0</v>
      </c>
      <c r="K16" s="3">
        <f t="shared" si="13"/>
        <v>0</v>
      </c>
      <c r="L16" s="3">
        <f t="shared" si="14"/>
        <v>0</v>
      </c>
    </row>
    <row r="17" spans="1:12" x14ac:dyDescent="0.25">
      <c r="A17" s="64" t="s">
        <v>161</v>
      </c>
      <c r="B17" s="14"/>
      <c r="C17" s="65"/>
      <c r="D17" s="65"/>
      <c r="E17" s="65"/>
      <c r="F17" s="65"/>
      <c r="G17" s="3">
        <f>Fordelingsnøgle!D30</f>
        <v>1</v>
      </c>
      <c r="H17" s="3">
        <f t="shared" si="10"/>
        <v>0</v>
      </c>
      <c r="I17" s="3">
        <f t="shared" si="11"/>
        <v>0</v>
      </c>
      <c r="J17" s="3">
        <f t="shared" si="12"/>
        <v>0</v>
      </c>
      <c r="K17" s="3">
        <f t="shared" si="13"/>
        <v>0</v>
      </c>
      <c r="L17" s="3">
        <f t="shared" si="14"/>
        <v>0</v>
      </c>
    </row>
  </sheetData>
  <mergeCells count="3">
    <mergeCell ref="A1:L1"/>
    <mergeCell ref="A10:F10"/>
    <mergeCell ref="A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30"/>
  <sheetViews>
    <sheetView workbookViewId="0">
      <selection activeCell="D24" sqref="D24:D30"/>
    </sheetView>
  </sheetViews>
  <sheetFormatPr defaultColWidth="9.140625" defaultRowHeight="15" x14ac:dyDescent="0.25"/>
  <cols>
    <col min="1" max="1" width="36.5703125" style="51" bestFit="1" customWidth="1"/>
    <col min="2" max="2" width="26.42578125" style="51" bestFit="1" customWidth="1"/>
    <col min="3" max="3" width="27.140625" style="51" bestFit="1" customWidth="1"/>
    <col min="4" max="4" width="26.7109375" style="51" bestFit="1" customWidth="1"/>
    <col min="5" max="5" width="26.7109375" style="51" customWidth="1"/>
    <col min="6" max="6" width="12.140625" style="51" bestFit="1" customWidth="1"/>
    <col min="7" max="16384" width="9.140625" style="51"/>
  </cols>
  <sheetData>
    <row r="1" spans="1:6" x14ac:dyDescent="0.25">
      <c r="A1" s="50" t="s">
        <v>123</v>
      </c>
      <c r="B1" s="50"/>
      <c r="C1" s="50"/>
      <c r="D1" s="50"/>
      <c r="E1" s="50"/>
      <c r="F1" s="50"/>
    </row>
    <row r="3" spans="1:6" x14ac:dyDescent="0.25">
      <c r="A3" s="52" t="s">
        <v>126</v>
      </c>
      <c r="B3" s="52"/>
      <c r="C3" s="52"/>
      <c r="D3" s="52"/>
      <c r="E3" s="52"/>
      <c r="F3" s="52"/>
    </row>
    <row r="4" spans="1:6" x14ac:dyDescent="0.25">
      <c r="A4" s="53" t="s">
        <v>128</v>
      </c>
      <c r="B4" s="53"/>
      <c r="C4" s="53"/>
      <c r="D4" s="53"/>
      <c r="E4" s="53"/>
      <c r="F4" s="53"/>
    </row>
    <row r="5" spans="1:6" x14ac:dyDescent="0.25">
      <c r="A5" s="53" t="s">
        <v>129</v>
      </c>
      <c r="B5" s="53"/>
      <c r="C5" s="53"/>
      <c r="D5" s="53"/>
      <c r="E5" s="53"/>
      <c r="F5" s="53"/>
    </row>
    <row r="6" spans="1:6" x14ac:dyDescent="0.25">
      <c r="A6" s="53" t="s">
        <v>130</v>
      </c>
      <c r="B6" s="53"/>
      <c r="C6" s="53"/>
      <c r="D6" s="53"/>
      <c r="E6" s="53"/>
      <c r="F6" s="53"/>
    </row>
    <row r="8" spans="1:6" x14ac:dyDescent="0.25">
      <c r="A8" s="54" t="s">
        <v>133</v>
      </c>
      <c r="B8" s="55">
        <v>3</v>
      </c>
      <c r="C8" s="54" t="s">
        <v>131</v>
      </c>
    </row>
    <row r="9" spans="1:6" x14ac:dyDescent="0.25">
      <c r="A9" s="54" t="s">
        <v>132</v>
      </c>
      <c r="B9" s="55">
        <v>2</v>
      </c>
      <c r="C9" s="54" t="s">
        <v>131</v>
      </c>
    </row>
    <row r="10" spans="1:6" x14ac:dyDescent="0.25">
      <c r="A10" s="56"/>
      <c r="B10" s="56"/>
      <c r="C10" s="57"/>
    </row>
    <row r="11" spans="1:6" x14ac:dyDescent="0.25">
      <c r="A11" s="58" t="s">
        <v>12</v>
      </c>
      <c r="B11" s="58" t="s">
        <v>149</v>
      </c>
      <c r="C11" s="58" t="s">
        <v>150</v>
      </c>
      <c r="D11" s="58" t="s">
        <v>124</v>
      </c>
    </row>
    <row r="12" spans="1:6" x14ac:dyDescent="0.25">
      <c r="A12" s="59" t="s">
        <v>16</v>
      </c>
      <c r="B12" s="59">
        <v>8</v>
      </c>
      <c r="C12" s="59">
        <v>4</v>
      </c>
      <c r="D12" s="60">
        <f>B12+C12</f>
        <v>12</v>
      </c>
    </row>
    <row r="13" spans="1:6" x14ac:dyDescent="0.25">
      <c r="A13" s="59" t="s">
        <v>151</v>
      </c>
      <c r="B13" s="59">
        <v>6</v>
      </c>
      <c r="C13" s="59">
        <v>2</v>
      </c>
      <c r="D13" s="60">
        <f t="shared" ref="D13:D16" si="0">B13+C13</f>
        <v>8</v>
      </c>
    </row>
    <row r="14" spans="1:6" x14ac:dyDescent="0.25">
      <c r="A14" s="61" t="s">
        <v>152</v>
      </c>
      <c r="B14" s="59">
        <v>4</v>
      </c>
      <c r="C14" s="59">
        <v>0</v>
      </c>
      <c r="D14" s="60">
        <f t="shared" si="0"/>
        <v>4</v>
      </c>
    </row>
    <row r="15" spans="1:6" x14ac:dyDescent="0.25">
      <c r="A15" s="61" t="s">
        <v>153</v>
      </c>
      <c r="B15" s="59">
        <v>3</v>
      </c>
      <c r="C15" s="59">
        <v>0</v>
      </c>
      <c r="D15" s="60">
        <f t="shared" si="0"/>
        <v>3</v>
      </c>
    </row>
    <row r="16" spans="1:6" x14ac:dyDescent="0.25">
      <c r="A16" s="61" t="s">
        <v>154</v>
      </c>
      <c r="B16" s="59">
        <v>2</v>
      </c>
      <c r="C16" s="59">
        <v>0</v>
      </c>
      <c r="D16" s="60">
        <f t="shared" si="0"/>
        <v>2</v>
      </c>
    </row>
    <row r="19" spans="1:5" x14ac:dyDescent="0.25">
      <c r="A19" s="52" t="s">
        <v>127</v>
      </c>
      <c r="B19" s="52"/>
      <c r="C19" s="52"/>
      <c r="D19" s="52"/>
      <c r="E19" s="62"/>
    </row>
    <row r="21" spans="1:5" x14ac:dyDescent="0.25">
      <c r="A21" s="54" t="s">
        <v>143</v>
      </c>
      <c r="B21" s="55">
        <v>2</v>
      </c>
      <c r="C21" s="54" t="s">
        <v>131</v>
      </c>
    </row>
    <row r="23" spans="1:5" x14ac:dyDescent="0.25">
      <c r="A23" s="58" t="s">
        <v>12</v>
      </c>
      <c r="B23" s="58" t="s">
        <v>149</v>
      </c>
      <c r="C23" s="58" t="s">
        <v>150</v>
      </c>
      <c r="D23" s="58" t="s">
        <v>124</v>
      </c>
    </row>
    <row r="24" spans="1:5" x14ac:dyDescent="0.25">
      <c r="A24" s="49" t="s">
        <v>155</v>
      </c>
      <c r="B24" s="63">
        <v>6</v>
      </c>
      <c r="C24" s="59">
        <v>0</v>
      </c>
      <c r="D24" s="60">
        <f>B24+C24</f>
        <v>6</v>
      </c>
    </row>
    <row r="25" spans="1:5" x14ac:dyDescent="0.25">
      <c r="A25" s="64" t="s">
        <v>156</v>
      </c>
      <c r="B25" s="63">
        <v>4</v>
      </c>
      <c r="C25" s="59">
        <v>0</v>
      </c>
      <c r="D25" s="60">
        <f t="shared" ref="D25:D28" si="1">B25+C25</f>
        <v>4</v>
      </c>
    </row>
    <row r="26" spans="1:5" x14ac:dyDescent="0.25">
      <c r="A26" s="49" t="s">
        <v>157</v>
      </c>
      <c r="B26" s="63">
        <v>4.5</v>
      </c>
      <c r="C26" s="59">
        <v>0</v>
      </c>
      <c r="D26" s="60">
        <f t="shared" si="1"/>
        <v>4.5</v>
      </c>
    </row>
    <row r="27" spans="1:5" x14ac:dyDescent="0.25">
      <c r="A27" s="64" t="s">
        <v>158</v>
      </c>
      <c r="B27" s="63">
        <v>3</v>
      </c>
      <c r="C27" s="59">
        <v>0</v>
      </c>
      <c r="D27" s="60">
        <f t="shared" si="1"/>
        <v>3</v>
      </c>
    </row>
    <row r="28" spans="1:5" x14ac:dyDescent="0.25">
      <c r="A28" s="64" t="s">
        <v>159</v>
      </c>
      <c r="B28" s="63">
        <v>3</v>
      </c>
      <c r="C28" s="59">
        <v>0</v>
      </c>
      <c r="D28" s="60">
        <f t="shared" si="1"/>
        <v>3</v>
      </c>
    </row>
    <row r="29" spans="1:5" x14ac:dyDescent="0.25">
      <c r="A29" s="64" t="s">
        <v>160</v>
      </c>
      <c r="B29" s="63">
        <v>2</v>
      </c>
      <c r="C29" s="59">
        <v>0</v>
      </c>
      <c r="D29" s="60">
        <f t="shared" ref="D29:D30" si="2">B29+C29</f>
        <v>2</v>
      </c>
    </row>
    <row r="30" spans="1:5" x14ac:dyDescent="0.25">
      <c r="A30" s="64" t="s">
        <v>161</v>
      </c>
      <c r="B30" s="63">
        <v>1</v>
      </c>
      <c r="C30" s="59">
        <v>0</v>
      </c>
      <c r="D30" s="60">
        <f t="shared" si="2"/>
        <v>1</v>
      </c>
    </row>
  </sheetData>
  <mergeCells count="6">
    <mergeCell ref="A1:F1"/>
    <mergeCell ref="A4:F4"/>
    <mergeCell ref="A19:D19"/>
    <mergeCell ref="A3:F3"/>
    <mergeCell ref="A6:F6"/>
    <mergeCell ref="A5:F5"/>
  </mergeCells>
  <pageMargins left="0.25" right="0.25" top="0.75" bottom="0.75" header="0.3" footer="0.3"/>
  <pageSetup paperSize="9" scale="9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6f212ce-dd5d-4460-837a-b43239c52f62">
      <Terms xmlns="http://schemas.microsoft.com/office/infopath/2007/PartnerControls"/>
    </lcf76f155ced4ddcb4097134ff3c332f>
    <TaxCatchAll xmlns="cc4a0bae-61f2-4c47-aebd-ffe50404864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4D3D72FDA1CBC45BB3FA67690EFFB29" ma:contentTypeVersion="19" ma:contentTypeDescription="Opret et nyt dokument." ma:contentTypeScope="" ma:versionID="e924c628ae79a6f97f7599fa46f58a79">
  <xsd:schema xmlns:xsd="http://www.w3.org/2001/XMLSchema" xmlns:xs="http://www.w3.org/2001/XMLSchema" xmlns:p="http://schemas.microsoft.com/office/2006/metadata/properties" xmlns:ns2="b6f212ce-dd5d-4460-837a-b43239c52f62" xmlns:ns3="cc4a0bae-61f2-4c47-aebd-ffe504048640" targetNamespace="http://schemas.microsoft.com/office/2006/metadata/properties" ma:root="true" ma:fieldsID="dada4e33fa85cd4469dfa2a49b5f5a3c" ns2:_="" ns3:_="">
    <xsd:import namespace="b6f212ce-dd5d-4460-837a-b43239c52f62"/>
    <xsd:import namespace="cc4a0bae-61f2-4c47-aebd-ffe50404864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f212ce-dd5d-4460-837a-b43239c52f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ledmærker" ma:readOnly="false" ma:fieldId="{5cf76f15-5ced-4ddc-b409-7134ff3c332f}" ma:taxonomyMulti="true" ma:sspId="1b77fd89-27e1-468a-908b-5544626658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4a0bae-61f2-4c47-aebd-ffe504048640" elementFormDefault="qualified">
    <xsd:import namespace="http://schemas.microsoft.com/office/2006/documentManagement/types"/>
    <xsd:import namespace="http://schemas.microsoft.com/office/infopath/2007/PartnerControls"/>
    <xsd:element name="SharedWithUsers" ma:index="16"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t med detaljer" ma:internalName="SharedWithDetails" ma:readOnly="true">
      <xsd:simpleType>
        <xsd:restriction base="dms:Note">
          <xsd:maxLength value="255"/>
        </xsd:restriction>
      </xsd:simpleType>
    </xsd:element>
    <xsd:element name="TaxCatchAll" ma:index="23" nillable="true" ma:displayName="Taxonomy Catch All Column" ma:description="" ma:hidden="true" ma:list="{298bf821-0107-4348-9071-6b1af55c7ee2}" ma:internalName="TaxCatchAll" ma:showField="CatchAllData" ma:web="cc4a0bae-61f2-4c47-aebd-ffe5040486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926CC6-9A52-4A59-91ED-4E8784AB023B}">
  <ds:schemaRefs>
    <ds:schemaRef ds:uri="http://schemas.microsoft.com/office/2006/metadata/properties"/>
    <ds:schemaRef ds:uri="http://schemas.microsoft.com/office/infopath/2007/PartnerControls"/>
    <ds:schemaRef ds:uri="b6f212ce-dd5d-4460-837a-b43239c52f62"/>
    <ds:schemaRef ds:uri="cc4a0bae-61f2-4c47-aebd-ffe504048640"/>
  </ds:schemaRefs>
</ds:datastoreItem>
</file>

<file path=customXml/itemProps2.xml><?xml version="1.0" encoding="utf-8"?>
<ds:datastoreItem xmlns:ds="http://schemas.openxmlformats.org/officeDocument/2006/customXml" ds:itemID="{8747397C-CFC5-427C-8EB2-37BB2C817827}">
  <ds:schemaRefs>
    <ds:schemaRef ds:uri="http://schemas.microsoft.com/sharepoint/v3/contenttype/forms"/>
  </ds:schemaRefs>
</ds:datastoreItem>
</file>

<file path=customXml/itemProps3.xml><?xml version="1.0" encoding="utf-8"?>
<ds:datastoreItem xmlns:ds="http://schemas.openxmlformats.org/officeDocument/2006/customXml" ds:itemID="{FD34E4D9-5246-46B1-BA2B-EFC3F404EB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f212ce-dd5d-4460-837a-b43239c52f62"/>
    <ds:schemaRef ds:uri="cc4a0bae-61f2-4c47-aebd-ffe5040486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Information</vt:lpstr>
      <vt:lpstr>Redigering</vt:lpstr>
      <vt:lpstr>Medlemmer i VU</vt:lpstr>
      <vt:lpstr>Baner</vt:lpstr>
      <vt:lpstr>Rækker</vt:lpstr>
      <vt:lpstr>Haller</vt:lpstr>
      <vt:lpstr>Klubber</vt:lpstr>
      <vt:lpstr>Fordelingsnøgle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 Vad Sørensen</dc:creator>
  <cp:lastModifiedBy>Teis Nielsen</cp:lastModifiedBy>
  <cp:lastPrinted>2025-04-23T12:42:30Z</cp:lastPrinted>
  <dcterms:created xsi:type="dcterms:W3CDTF">2019-08-09T13:16:20Z</dcterms:created>
  <dcterms:modified xsi:type="dcterms:W3CDTF">2025-05-06T12:38:49Z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0x010100B4D3D72FDA1CBC45BB3FA67690EFFB29</vt:lpwstr>
  </property>
  <property fmtid="{D5CDD505-2E9C-101B-9397-08002B2CF9AE}" pid="3" name="Order">
    <vt:r8>7049500</vt:r8>
  </property>
  <property fmtid="{D5CDD505-2E9C-101B-9397-08002B2CF9AE}" pid="4" name="MediaServiceImageTags">
    <vt:lpwstr/>
  </property>
</Properties>
</file>