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ufrederiksberg.sharepoint.com/sites/FrederiksbergIdrts-Union/Delte dokumenter/Idrætskonsulent/Halfordeling/Fordelingsnøgler/Aktuelle fordelingsnøgler/Badminton/"/>
    </mc:Choice>
  </mc:AlternateContent>
  <xr:revisionPtr revIDLastSave="161" documentId="11_4EB518824B6435E6BB899941535A0EAA991C93AF" xr6:coauthVersionLast="47" xr6:coauthVersionMax="47" xr10:uidLastSave="{D75186AE-DE33-48DB-A204-C9F897F20E42}"/>
  <bookViews>
    <workbookView xWindow="-120" yWindow="-120" windowWidth="29040" windowHeight="15840" xr2:uid="{00000000-000D-0000-FFFF-FFFF00000000}"/>
  </bookViews>
  <sheets>
    <sheet name="Udreg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1" l="1"/>
  <c r="B45" i="1"/>
  <c r="B29" i="1"/>
  <c r="E43" i="1"/>
  <c r="D3" i="1"/>
  <c r="G41" i="1"/>
  <c r="F41" i="1"/>
  <c r="G39" i="1"/>
  <c r="F39" i="1"/>
  <c r="G37" i="1"/>
  <c r="F37" i="1"/>
  <c r="G35" i="1"/>
  <c r="F35" i="1"/>
  <c r="G33" i="1"/>
  <c r="F33" i="1"/>
  <c r="G11" i="1"/>
  <c r="F11" i="1"/>
  <c r="F13" i="1"/>
  <c r="G13" i="1"/>
  <c r="G27" i="1"/>
  <c r="F27" i="1"/>
  <c r="G25" i="1"/>
  <c r="F25" i="1"/>
  <c r="G23" i="1"/>
  <c r="F23" i="1"/>
  <c r="G19" i="1"/>
  <c r="F19" i="1"/>
  <c r="G17" i="1"/>
  <c r="F17" i="1"/>
  <c r="G15" i="1"/>
  <c r="F15" i="1"/>
  <c r="G45" i="1" l="1"/>
  <c r="G3" i="1" s="1"/>
  <c r="G29" i="1"/>
  <c r="G5" i="1" s="1"/>
  <c r="G4" i="1" l="1"/>
</calcChain>
</file>

<file path=xl/sharedStrings.xml><?xml version="1.0" encoding="utf-8"?>
<sst xmlns="http://schemas.openxmlformats.org/spreadsheetml/2006/main" count="50" uniqueCount="48">
  <si>
    <t>Nøgle for tildeling af badmintontræningstid:</t>
  </si>
  <si>
    <t>Medlemstal:</t>
  </si>
  <si>
    <t>Klubnavn:</t>
  </si>
  <si>
    <t>Banetime behov :</t>
  </si>
  <si>
    <t>Antal gennemførte hold</t>
  </si>
  <si>
    <t>Personer pr. hold</t>
  </si>
  <si>
    <t>Personer pr. bane</t>
  </si>
  <si>
    <t>Antal holdspillere</t>
  </si>
  <si>
    <t>1., 2. og 3 div.</t>
  </si>
  <si>
    <t>ds + ks</t>
  </si>
  <si>
    <t>serie 1-5</t>
  </si>
  <si>
    <t>Banetimer hold pr. uge</t>
  </si>
  <si>
    <t>HOLD - SENIOR:</t>
  </si>
  <si>
    <t>HOLD - VETERAN:</t>
  </si>
  <si>
    <t>Beregnet behov på niveau</t>
  </si>
  <si>
    <t xml:space="preserve"> -</t>
  </si>
  <si>
    <t>Johannesskolen = 4 baner pr. time</t>
  </si>
  <si>
    <t>19 år og ældre:</t>
  </si>
  <si>
    <t>Eksempel</t>
  </si>
  <si>
    <t>Ungdom behov:</t>
  </si>
  <si>
    <t>Senior behov:</t>
  </si>
  <si>
    <t>0-6 år</t>
  </si>
  <si>
    <t>7-18 år:</t>
  </si>
  <si>
    <t>Liga</t>
  </si>
  <si>
    <t>Øvrige</t>
  </si>
  <si>
    <t>40+ elite-rk. og seri 1</t>
  </si>
  <si>
    <t>40+ serie 2-4</t>
  </si>
  <si>
    <t>Øvrige veteranrækker</t>
  </si>
  <si>
    <t>HOLD - Ungdom:</t>
  </si>
  <si>
    <t>U15-U19 M og E række</t>
  </si>
  <si>
    <t>U13 A+M og U11 bedste række</t>
  </si>
  <si>
    <t>U11-U13 øvrige rækker</t>
  </si>
  <si>
    <t>U15-U19 øvrige rækker</t>
  </si>
  <si>
    <t>U9 alle rækker</t>
  </si>
  <si>
    <t>Ikke turneringsaktive voksne</t>
  </si>
  <si>
    <t>Ikke turneringsaktive ungdom</t>
  </si>
  <si>
    <t>0-6 årige</t>
  </si>
  <si>
    <t>Frederiksberghallerne, Hal 2 = 6 baner pr. time</t>
  </si>
  <si>
    <t>Frederiksberghallerne, Hal 3 = 4 baner pr. time</t>
  </si>
  <si>
    <t>Mariendalshallen, Hal A = 6 baner pr. time</t>
  </si>
  <si>
    <t>Mariendalshallen, Hal B = 4 baner pr. time</t>
  </si>
  <si>
    <t>Hermehallen, Hal 1 = 6 baner pr. time</t>
  </si>
  <si>
    <t>Falkonergården  = 4 baner pr. time</t>
  </si>
  <si>
    <t>Vedtaget af IU d. 29.05.2025</t>
  </si>
  <si>
    <r>
      <t>Frederiksberg Gymnasium =</t>
    </r>
    <r>
      <rPr>
        <sz val="10"/>
        <color rgb="FFFF0000"/>
        <rFont val="Calibri"/>
        <family val="2"/>
        <scheme val="minor"/>
      </rPr>
      <t xml:space="preserve"> 4 baner pr. time</t>
    </r>
  </si>
  <si>
    <t>Gymnastiksale = 0,75 baner pr. time</t>
  </si>
  <si>
    <t>Skolen på Nordens Plads, Hallen = 3 baner pr. time</t>
  </si>
  <si>
    <r>
      <t>Tre Falke hallen = 3</t>
    </r>
    <r>
      <rPr>
        <sz val="10"/>
        <color rgb="FFFF0000"/>
        <rFont val="Calibri"/>
        <family val="2"/>
        <scheme val="minor"/>
      </rPr>
      <t xml:space="preserve"> baner pr. time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</si>
</sst>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0" fontId="2" fillId="3" borderId="0" xfId="0" applyFont="1" applyFill="1"/>
    <xf numFmtId="0" fontId="3" fillId="3" borderId="0" xfId="0" applyFont="1" applyFill="1"/>
    <xf numFmtId="2" fontId="2" fillId="3" borderId="0" xfId="0" applyNumberFormat="1" applyFont="1" applyFill="1"/>
    <xf numFmtId="2" fontId="2" fillId="0" borderId="0" xfId="0" applyNumberFormat="1" applyFont="1"/>
    <xf numFmtId="3" fontId="2" fillId="0" borderId="0" xfId="0" applyNumberFormat="1" applyFont="1"/>
    <xf numFmtId="0" fontId="4" fillId="0" borderId="0" xfId="0" applyFont="1"/>
    <xf numFmtId="0" fontId="4" fillId="3" borderId="0" xfId="0" applyFont="1" applyFill="1"/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1" xfId="0" applyFont="1" applyFill="1" applyBorder="1"/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1" fontId="8" fillId="2" borderId="1" xfId="0" applyNumberFormat="1" applyFont="1" applyFill="1" applyBorder="1"/>
    <xf numFmtId="0" fontId="6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right"/>
    </xf>
    <xf numFmtId="0" fontId="9" fillId="0" borderId="0" xfId="0" applyFont="1"/>
    <xf numFmtId="0" fontId="6" fillId="2" borderId="1" xfId="0" applyFont="1" applyFill="1" applyBorder="1" applyAlignment="1">
      <alignment horizontal="right"/>
    </xf>
    <xf numFmtId="1" fontId="6" fillId="2" borderId="0" xfId="0" applyNumberFormat="1" applyFont="1" applyFill="1"/>
    <xf numFmtId="1" fontId="8" fillId="2" borderId="0" xfId="0" applyNumberFormat="1" applyFont="1" applyFill="1"/>
    <xf numFmtId="164" fontId="2" fillId="0" borderId="0" xfId="0" applyNumberFormat="1" applyFont="1"/>
    <xf numFmtId="0" fontId="11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8"/>
  <sheetViews>
    <sheetView tabSelected="1" view="pageBreakPreview" zoomScale="110" zoomScaleNormal="100" zoomScaleSheetLayoutView="110" workbookViewId="0">
      <selection activeCell="A11" sqref="A11"/>
    </sheetView>
  </sheetViews>
  <sheetFormatPr defaultColWidth="24.28515625" defaultRowHeight="12.75" x14ac:dyDescent="0.2"/>
  <cols>
    <col min="1" max="1" width="24.85546875" style="2" customWidth="1"/>
    <col min="2" max="2" width="16.5703125" style="2" customWidth="1"/>
    <col min="3" max="7" width="17.7109375" style="2" customWidth="1"/>
    <col min="8" max="16384" width="24.28515625" style="2"/>
  </cols>
  <sheetData>
    <row r="1" spans="1:45" ht="11.25" customHeight="1" x14ac:dyDescent="0.2">
      <c r="A1" s="12" t="s">
        <v>0</v>
      </c>
      <c r="B1" s="1"/>
      <c r="C1" s="1"/>
      <c r="D1" s="1"/>
      <c r="E1" s="1"/>
      <c r="F1" s="10"/>
      <c r="G1" s="10"/>
      <c r="I1" s="12"/>
      <c r="J1" s="12"/>
    </row>
    <row r="2" spans="1:45" ht="11.25" customHeight="1" x14ac:dyDescent="0.2"/>
    <row r="3" spans="1:45" x14ac:dyDescent="0.2">
      <c r="A3" s="13"/>
      <c r="B3" s="13"/>
      <c r="C3" s="14" t="s">
        <v>1</v>
      </c>
      <c r="D3" s="15">
        <f>SUM(D4:D6)</f>
        <v>0</v>
      </c>
      <c r="E3" s="13"/>
      <c r="F3" s="14" t="s">
        <v>19</v>
      </c>
      <c r="G3" s="27">
        <f>SUM(G33:G45)</f>
        <v>0</v>
      </c>
    </row>
    <row r="4" spans="1:45" x14ac:dyDescent="0.2">
      <c r="A4" s="14" t="s">
        <v>2</v>
      </c>
      <c r="B4" s="26" t="s">
        <v>18</v>
      </c>
      <c r="C4" s="16" t="s">
        <v>17</v>
      </c>
      <c r="D4" s="16">
        <v>0</v>
      </c>
      <c r="E4" s="13"/>
      <c r="F4" s="14" t="s">
        <v>20</v>
      </c>
      <c r="G4" s="27">
        <f>SUM(G13:G27,G29)</f>
        <v>0</v>
      </c>
    </row>
    <row r="5" spans="1:45" x14ac:dyDescent="0.2">
      <c r="A5" s="13"/>
      <c r="B5" s="13"/>
      <c r="C5" s="16" t="s">
        <v>22</v>
      </c>
      <c r="D5" s="16">
        <v>0</v>
      </c>
      <c r="E5" s="13"/>
      <c r="F5" s="17" t="s">
        <v>3</v>
      </c>
      <c r="G5" s="18">
        <f>SUM(G13:G45)</f>
        <v>0</v>
      </c>
    </row>
    <row r="6" spans="1:45" x14ac:dyDescent="0.2">
      <c r="A6" s="13"/>
      <c r="B6" s="13"/>
      <c r="C6" s="16" t="s">
        <v>21</v>
      </c>
      <c r="D6" s="16">
        <v>0</v>
      </c>
      <c r="E6" s="13"/>
      <c r="F6" s="17"/>
      <c r="G6" s="28"/>
    </row>
    <row r="7" spans="1:45" x14ac:dyDescent="0.2">
      <c r="A7" s="19"/>
      <c r="B7" s="19"/>
      <c r="C7" s="19"/>
      <c r="D7" s="19"/>
      <c r="E7" s="19"/>
      <c r="F7" s="19"/>
      <c r="G7" s="19"/>
    </row>
    <row r="8" spans="1:45" ht="25.5" customHeight="1" x14ac:dyDescent="0.2">
      <c r="B8" s="20" t="s">
        <v>4</v>
      </c>
      <c r="C8" s="21" t="s">
        <v>5</v>
      </c>
      <c r="D8" s="21" t="s">
        <v>11</v>
      </c>
      <c r="E8" s="21" t="s">
        <v>6</v>
      </c>
      <c r="F8" s="22" t="s">
        <v>7</v>
      </c>
      <c r="G8" s="23" t="s">
        <v>14</v>
      </c>
    </row>
    <row r="9" spans="1:45" ht="10.5" customHeight="1" x14ac:dyDescent="0.2">
      <c r="A9" s="12" t="s">
        <v>12</v>
      </c>
    </row>
    <row r="10" spans="1:45" ht="10.5" customHeight="1" x14ac:dyDescent="0.2">
      <c r="A10" s="5"/>
      <c r="B10" s="6"/>
      <c r="C10" s="5"/>
      <c r="D10" s="5"/>
      <c r="E10" s="5"/>
      <c r="F10" s="5"/>
      <c r="G10" s="7"/>
    </row>
    <row r="11" spans="1:45" ht="10.5" customHeight="1" x14ac:dyDescent="0.2">
      <c r="A11" s="2" t="s">
        <v>23</v>
      </c>
      <c r="B11" s="3">
        <v>0</v>
      </c>
      <c r="C11" s="2">
        <v>12</v>
      </c>
      <c r="D11" s="2">
        <v>10</v>
      </c>
      <c r="E11" s="2">
        <v>3</v>
      </c>
      <c r="F11" s="2">
        <f>(B11*C11)</f>
        <v>0</v>
      </c>
      <c r="G11" s="4">
        <f>(B11*C11*D11/E11)</f>
        <v>0</v>
      </c>
    </row>
    <row r="12" spans="1:45" s="5" customFormat="1" ht="10.5" customHeight="1" x14ac:dyDescent="0.2">
      <c r="B12" s="6"/>
      <c r="G12" s="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ht="10.5" customHeight="1" x14ac:dyDescent="0.2">
      <c r="A13" s="2" t="s">
        <v>8</v>
      </c>
      <c r="B13" s="3">
        <v>0</v>
      </c>
      <c r="C13" s="2">
        <v>14</v>
      </c>
      <c r="D13" s="2">
        <v>5</v>
      </c>
      <c r="E13" s="2">
        <v>3</v>
      </c>
      <c r="F13" s="2">
        <f>(B13*C13)</f>
        <v>0</v>
      </c>
      <c r="G13" s="4">
        <f>(B13*C13*D13/E13)</f>
        <v>0</v>
      </c>
    </row>
    <row r="14" spans="1:45" s="5" customFormat="1" ht="10.5" customHeight="1" x14ac:dyDescent="0.2">
      <c r="B14" s="6"/>
      <c r="G14" s="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ht="10.5" customHeight="1" x14ac:dyDescent="0.2">
      <c r="A15" s="2" t="s">
        <v>9</v>
      </c>
      <c r="B15" s="3">
        <v>0</v>
      </c>
      <c r="C15" s="2">
        <v>14</v>
      </c>
      <c r="D15" s="2">
        <v>5</v>
      </c>
      <c r="E15" s="2">
        <v>3</v>
      </c>
      <c r="F15" s="2">
        <f>(B15*C15)</f>
        <v>0</v>
      </c>
      <c r="G15" s="4">
        <f>(B15*C15*D15/E15)</f>
        <v>0</v>
      </c>
    </row>
    <row r="16" spans="1:45" s="5" customFormat="1" ht="10.5" customHeight="1" x14ac:dyDescent="0.2">
      <c r="B16" s="6"/>
      <c r="G16" s="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ht="10.5" customHeight="1" x14ac:dyDescent="0.2">
      <c r="A17" s="2" t="s">
        <v>10</v>
      </c>
      <c r="B17" s="3">
        <v>0</v>
      </c>
      <c r="C17" s="2">
        <v>20</v>
      </c>
      <c r="D17" s="2">
        <v>3</v>
      </c>
      <c r="E17" s="2">
        <v>3</v>
      </c>
      <c r="F17" s="2">
        <f>(B17*C17)</f>
        <v>0</v>
      </c>
      <c r="G17" s="4">
        <f>(B17*C17*D17/E17)</f>
        <v>0</v>
      </c>
    </row>
    <row r="18" spans="1:45" s="5" customFormat="1" ht="10.5" customHeight="1" x14ac:dyDescent="0.2">
      <c r="B18" s="6"/>
      <c r="G18" s="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10.5" customHeight="1" x14ac:dyDescent="0.2">
      <c r="A19" s="2" t="s">
        <v>24</v>
      </c>
      <c r="B19" s="3">
        <v>0</v>
      </c>
      <c r="C19" s="2">
        <v>16</v>
      </c>
      <c r="D19" s="2">
        <v>3</v>
      </c>
      <c r="E19" s="2">
        <v>4</v>
      </c>
      <c r="F19" s="2">
        <f>(B19*C19)</f>
        <v>0</v>
      </c>
      <c r="G19" s="4">
        <f>(B19*C19*D19/E19)</f>
        <v>0</v>
      </c>
    </row>
    <row r="20" spans="1:45" s="5" customFormat="1" ht="10.5" customHeight="1" x14ac:dyDescent="0.2">
      <c r="B20" s="6"/>
      <c r="G20" s="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10.5" customHeight="1" x14ac:dyDescent="0.2">
      <c r="A21" s="12" t="s">
        <v>13</v>
      </c>
      <c r="B21" s="3"/>
      <c r="G21" s="8"/>
    </row>
    <row r="22" spans="1:45" s="5" customFormat="1" ht="10.5" customHeight="1" x14ac:dyDescent="0.2">
      <c r="B22" s="6"/>
      <c r="G22" s="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ht="10.5" customHeight="1" x14ac:dyDescent="0.2">
      <c r="A23" s="2" t="s">
        <v>25</v>
      </c>
      <c r="B23" s="3">
        <v>0</v>
      </c>
      <c r="C23" s="2">
        <v>20</v>
      </c>
      <c r="D23" s="2">
        <v>2</v>
      </c>
      <c r="E23" s="2">
        <v>3</v>
      </c>
      <c r="F23" s="2">
        <f>(B23*C23)</f>
        <v>0</v>
      </c>
      <c r="G23" s="4">
        <f>(B23*C23*D23/E23)</f>
        <v>0</v>
      </c>
    </row>
    <row r="24" spans="1:45" s="5" customFormat="1" ht="10.5" customHeight="1" x14ac:dyDescent="0.2">
      <c r="B24" s="6"/>
      <c r="G24" s="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ht="10.5" customHeight="1" x14ac:dyDescent="0.2">
      <c r="A25" s="2" t="s">
        <v>26</v>
      </c>
      <c r="B25" s="3">
        <v>0</v>
      </c>
      <c r="C25" s="2">
        <v>20</v>
      </c>
      <c r="D25" s="2">
        <v>2</v>
      </c>
      <c r="E25" s="2">
        <v>4</v>
      </c>
      <c r="F25" s="2">
        <f>(B25*C25)</f>
        <v>0</v>
      </c>
      <c r="G25" s="4">
        <f>(B25*C25*D25/E25)</f>
        <v>0</v>
      </c>
    </row>
    <row r="26" spans="1:45" s="5" customFormat="1" ht="10.5" customHeight="1" x14ac:dyDescent="0.2">
      <c r="B26" s="6"/>
      <c r="G26" s="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10.5" customHeight="1" x14ac:dyDescent="0.2">
      <c r="A27" s="2" t="s">
        <v>27</v>
      </c>
      <c r="B27" s="3">
        <v>0</v>
      </c>
      <c r="C27" s="2">
        <v>16</v>
      </c>
      <c r="D27" s="2">
        <v>2</v>
      </c>
      <c r="E27" s="2">
        <v>4</v>
      </c>
      <c r="F27" s="2">
        <f>(B27*C27)</f>
        <v>0</v>
      </c>
      <c r="G27" s="9">
        <f>(B27*C27*D27/E27)</f>
        <v>0</v>
      </c>
    </row>
    <row r="28" spans="1:45" s="5" customFormat="1" ht="10.5" customHeight="1" x14ac:dyDescent="0.2">
      <c r="A28" s="11"/>
      <c r="B28" s="6"/>
      <c r="G28" s="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ht="10.5" customHeight="1" x14ac:dyDescent="0.2">
      <c r="A29" s="30" t="s">
        <v>34</v>
      </c>
      <c r="B29" s="10">
        <f>(D4*0.83)-SUM(F11:F27)</f>
        <v>0</v>
      </c>
      <c r="C29" s="2">
        <v>1</v>
      </c>
      <c r="D29" s="2">
        <v>2</v>
      </c>
      <c r="E29" s="2">
        <v>4</v>
      </c>
      <c r="F29" s="24" t="s">
        <v>15</v>
      </c>
      <c r="G29" s="2">
        <f>(B29*C29*D29/E29)</f>
        <v>0</v>
      </c>
    </row>
    <row r="30" spans="1:45" s="5" customFormat="1" ht="10.5" customHeight="1" x14ac:dyDescent="0.2">
      <c r="A30" s="11"/>
      <c r="B30" s="1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ht="10.5" customHeight="1" x14ac:dyDescent="0.2">
      <c r="A31" s="12" t="s">
        <v>28</v>
      </c>
    </row>
    <row r="32" spans="1:45" ht="10.5" customHeight="1" x14ac:dyDescent="0.2">
      <c r="A32" s="5"/>
      <c r="B32" s="6"/>
      <c r="C32" s="5"/>
      <c r="D32" s="5"/>
      <c r="E32" s="5"/>
      <c r="F32" s="5"/>
      <c r="G32" s="7"/>
    </row>
    <row r="33" spans="1:45" ht="10.5" customHeight="1" x14ac:dyDescent="0.2">
      <c r="A33" s="2" t="s">
        <v>29</v>
      </c>
      <c r="B33" s="3">
        <v>0</v>
      </c>
      <c r="C33" s="2">
        <v>12</v>
      </c>
      <c r="D33" s="2">
        <v>6</v>
      </c>
      <c r="E33" s="2">
        <v>3</v>
      </c>
      <c r="F33" s="2">
        <f>(B33*C33)</f>
        <v>0</v>
      </c>
      <c r="G33" s="4">
        <f>(B33*C33*D33/E33)</f>
        <v>0</v>
      </c>
    </row>
    <row r="34" spans="1:45" s="5" customFormat="1" ht="10.5" customHeight="1" x14ac:dyDescent="0.2">
      <c r="B34" s="6"/>
      <c r="G34" s="7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ht="10.5" customHeight="1" x14ac:dyDescent="0.2">
      <c r="A35" s="2" t="s">
        <v>32</v>
      </c>
      <c r="B35" s="3">
        <v>0</v>
      </c>
      <c r="C35" s="2">
        <v>14</v>
      </c>
      <c r="D35" s="2">
        <v>4</v>
      </c>
      <c r="E35" s="2">
        <v>3</v>
      </c>
      <c r="F35" s="2">
        <f>(B35*C35)</f>
        <v>0</v>
      </c>
      <c r="G35" s="4">
        <f>(B35*C35*D35/E35)</f>
        <v>0</v>
      </c>
    </row>
    <row r="36" spans="1:45" s="5" customFormat="1" ht="10.5" customHeight="1" x14ac:dyDescent="0.2">
      <c r="B36" s="6"/>
      <c r="G36" s="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ht="10.5" customHeight="1" x14ac:dyDescent="0.2">
      <c r="A37" s="2" t="s">
        <v>30</v>
      </c>
      <c r="B37" s="3">
        <v>0</v>
      </c>
      <c r="C37" s="2">
        <v>14</v>
      </c>
      <c r="D37" s="2">
        <v>4.5</v>
      </c>
      <c r="E37" s="2">
        <v>3</v>
      </c>
      <c r="F37" s="2">
        <f>(B37*C37)</f>
        <v>0</v>
      </c>
      <c r="G37" s="4">
        <f>(B37*C37*D37/E37)</f>
        <v>0</v>
      </c>
    </row>
    <row r="38" spans="1:45" s="5" customFormat="1" ht="10.5" customHeight="1" x14ac:dyDescent="0.2">
      <c r="B38" s="6"/>
      <c r="G38" s="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ht="10.5" customHeight="1" x14ac:dyDescent="0.2">
      <c r="A39" s="2" t="s">
        <v>31</v>
      </c>
      <c r="B39" s="3">
        <v>0</v>
      </c>
      <c r="C39" s="2">
        <v>20</v>
      </c>
      <c r="D39" s="2">
        <v>3</v>
      </c>
      <c r="E39" s="2">
        <v>3</v>
      </c>
      <c r="F39" s="2">
        <f>(B39*C39)</f>
        <v>0</v>
      </c>
      <c r="G39" s="4">
        <f>(B39*C39*D39/E39)</f>
        <v>0</v>
      </c>
    </row>
    <row r="40" spans="1:45" s="5" customFormat="1" ht="10.5" customHeight="1" x14ac:dyDescent="0.2">
      <c r="B40" s="6"/>
      <c r="G40" s="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ht="10.5" customHeight="1" x14ac:dyDescent="0.2">
      <c r="A41" s="2" t="s">
        <v>33</v>
      </c>
      <c r="B41" s="3">
        <v>0</v>
      </c>
      <c r="C41" s="2">
        <v>16</v>
      </c>
      <c r="D41" s="2">
        <v>3</v>
      </c>
      <c r="E41" s="2">
        <v>4</v>
      </c>
      <c r="F41" s="2">
        <f>(B41*C41)</f>
        <v>0</v>
      </c>
      <c r="G41" s="4">
        <f>(B41*C41*D41/E41)</f>
        <v>0</v>
      </c>
    </row>
    <row r="42" spans="1:45" s="5" customFormat="1" ht="10.5" customHeight="1" x14ac:dyDescent="0.2">
      <c r="B42" s="6"/>
      <c r="G42" s="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ht="11.25" customHeight="1" x14ac:dyDescent="0.2">
      <c r="A43" s="2" t="s">
        <v>36</v>
      </c>
      <c r="B43" s="10"/>
      <c r="C43" s="2">
        <v>1</v>
      </c>
      <c r="D43" s="2">
        <v>1</v>
      </c>
      <c r="E43" s="29">
        <f>50/6</f>
        <v>8.3333333333333339</v>
      </c>
      <c r="F43" s="24" t="s">
        <v>15</v>
      </c>
      <c r="G43" s="4">
        <f>CEILING(D6/50,1)*6</f>
        <v>0</v>
      </c>
    </row>
    <row r="44" spans="1:45" s="5" customFormat="1" ht="10.5" customHeight="1" x14ac:dyDescent="0.2">
      <c r="B44" s="6"/>
      <c r="G44" s="7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ht="11.25" customHeight="1" x14ac:dyDescent="0.2">
      <c r="A45" s="2" t="s">
        <v>35</v>
      </c>
      <c r="B45" s="10">
        <f>(D5*0.83)-SUM(F33:F41)</f>
        <v>0</v>
      </c>
      <c r="C45" s="2">
        <v>1</v>
      </c>
      <c r="D45" s="2">
        <v>2</v>
      </c>
      <c r="E45" s="2">
        <v>4</v>
      </c>
      <c r="F45" s="24" t="s">
        <v>15</v>
      </c>
      <c r="G45" s="4">
        <f>(B45*C45*D45/E45)</f>
        <v>0</v>
      </c>
    </row>
    <row r="46" spans="1:45" s="5" customFormat="1" ht="10.5" customHeight="1" x14ac:dyDescent="0.2">
      <c r="B46" s="6"/>
      <c r="G46" s="7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ht="11.25" customHeight="1" x14ac:dyDescent="0.2"/>
    <row r="48" spans="1:45" ht="11.25" customHeight="1" x14ac:dyDescent="0.2">
      <c r="A48" s="31" t="s">
        <v>37</v>
      </c>
      <c r="B48" s="32"/>
    </row>
    <row r="49" spans="1:6" ht="11.25" customHeight="1" x14ac:dyDescent="0.2">
      <c r="A49" s="31" t="s">
        <v>38</v>
      </c>
      <c r="B49" s="32"/>
    </row>
    <row r="50" spans="1:6" ht="11.25" customHeight="1" x14ac:dyDescent="0.2">
      <c r="A50" s="31" t="s">
        <v>39</v>
      </c>
      <c r="B50" s="32"/>
    </row>
    <row r="51" spans="1:6" ht="11.25" customHeight="1" x14ac:dyDescent="0.2">
      <c r="A51" s="31" t="s">
        <v>40</v>
      </c>
      <c r="B51" s="32"/>
    </row>
    <row r="52" spans="1:6" ht="11.25" customHeight="1" x14ac:dyDescent="0.2">
      <c r="A52" s="31" t="s">
        <v>16</v>
      </c>
      <c r="B52" s="32"/>
    </row>
    <row r="53" spans="1:6" ht="11.25" customHeight="1" x14ac:dyDescent="0.2">
      <c r="A53" s="31" t="s">
        <v>46</v>
      </c>
      <c r="B53" s="32"/>
    </row>
    <row r="54" spans="1:6" ht="11.25" customHeight="1" x14ac:dyDescent="0.2">
      <c r="A54" s="31" t="s">
        <v>41</v>
      </c>
      <c r="B54" s="32"/>
    </row>
    <row r="55" spans="1:6" ht="11.25" customHeight="1" x14ac:dyDescent="0.2">
      <c r="A55" s="31" t="s">
        <v>44</v>
      </c>
      <c r="B55" s="32"/>
    </row>
    <row r="56" spans="1:6" ht="11.25" customHeight="1" x14ac:dyDescent="0.2">
      <c r="A56" s="31" t="s">
        <v>42</v>
      </c>
      <c r="B56" s="32"/>
    </row>
    <row r="57" spans="1:6" ht="11.25" customHeight="1" x14ac:dyDescent="0.2">
      <c r="A57" s="31" t="s">
        <v>47</v>
      </c>
      <c r="B57" s="32"/>
    </row>
    <row r="58" spans="1:6" ht="11.25" customHeight="1" x14ac:dyDescent="0.2">
      <c r="A58" s="33" t="s">
        <v>45</v>
      </c>
      <c r="B58" s="34"/>
      <c r="F58" s="25" t="s">
        <v>43</v>
      </c>
    </row>
  </sheetData>
  <mergeCells count="11">
    <mergeCell ref="A53:B53"/>
    <mergeCell ref="A48:B48"/>
    <mergeCell ref="A49:B49"/>
    <mergeCell ref="A50:B50"/>
    <mergeCell ref="A51:B51"/>
    <mergeCell ref="A52:B52"/>
    <mergeCell ref="A54:B54"/>
    <mergeCell ref="A55:B55"/>
    <mergeCell ref="A56:B56"/>
    <mergeCell ref="A57:B57"/>
    <mergeCell ref="A58:B58"/>
  </mergeCells>
  <pageMargins left="0.7" right="0.7" top="0.75" bottom="0.75" header="0.3" footer="0.3"/>
  <pageSetup paperSize="9" orientation="landscape" r:id="rId1"/>
  <headerFooter>
    <oddHeader>&amp;CBADMINTON FORDELINGSNØGLE
Juni 2016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f212ce-dd5d-4460-837a-b43239c52f62">
      <Terms xmlns="http://schemas.microsoft.com/office/infopath/2007/PartnerControls"/>
    </lcf76f155ced4ddcb4097134ff3c332f>
    <TaxCatchAll xmlns="cc4a0bae-61f2-4c47-aebd-ffe5040486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D3D72FDA1CBC45BB3FA67690EFFB29" ma:contentTypeVersion="19" ma:contentTypeDescription="Opret et nyt dokument." ma:contentTypeScope="" ma:versionID="e924c628ae79a6f97f7599fa46f58a79">
  <xsd:schema xmlns:xsd="http://www.w3.org/2001/XMLSchema" xmlns:xs="http://www.w3.org/2001/XMLSchema" xmlns:p="http://schemas.microsoft.com/office/2006/metadata/properties" xmlns:ns2="b6f212ce-dd5d-4460-837a-b43239c52f62" xmlns:ns3="cc4a0bae-61f2-4c47-aebd-ffe504048640" targetNamespace="http://schemas.microsoft.com/office/2006/metadata/properties" ma:root="true" ma:fieldsID="dada4e33fa85cd4469dfa2a49b5f5a3c" ns2:_="" ns3:_="">
    <xsd:import namespace="b6f212ce-dd5d-4460-837a-b43239c52f62"/>
    <xsd:import namespace="cc4a0bae-61f2-4c47-aebd-ffe5040486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212ce-dd5d-4460-837a-b43239c5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1b77fd89-27e1-468a-908b-554462665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a0bae-61f2-4c47-aebd-ffe5040486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description="" ma:hidden="true" ma:list="{298bf821-0107-4348-9071-6b1af55c7ee2}" ma:internalName="TaxCatchAll" ma:showField="CatchAllData" ma:web="cc4a0bae-61f2-4c47-aebd-ffe5040486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EF8862-42DB-4E01-9D51-33C30916E339}">
  <ds:schemaRefs>
    <ds:schemaRef ds:uri="http://schemas.microsoft.com/office/2006/metadata/properties"/>
    <ds:schemaRef ds:uri="http://schemas.microsoft.com/office/infopath/2007/PartnerControls"/>
    <ds:schemaRef ds:uri="b6f212ce-dd5d-4460-837a-b43239c52f62"/>
    <ds:schemaRef ds:uri="cc4a0bae-61f2-4c47-aebd-ffe504048640"/>
  </ds:schemaRefs>
</ds:datastoreItem>
</file>

<file path=customXml/itemProps2.xml><?xml version="1.0" encoding="utf-8"?>
<ds:datastoreItem xmlns:ds="http://schemas.openxmlformats.org/officeDocument/2006/customXml" ds:itemID="{FEA6A361-8BFE-4DD7-A11B-EAD30456D7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f212ce-dd5d-4460-837a-b43239c52f62"/>
    <ds:schemaRef ds:uri="cc4a0bae-61f2-4c47-aebd-ffe5040486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FB5664-582D-4235-83D1-8CC99A2334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Udregning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</dc:creator>
  <cp:lastModifiedBy>Teis Gjede-Larsen</cp:lastModifiedBy>
  <cp:lastPrinted>2023-02-13T10:11:54Z</cp:lastPrinted>
  <dcterms:created xsi:type="dcterms:W3CDTF">2013-06-06T15:01:20Z</dcterms:created>
  <dcterms:modified xsi:type="dcterms:W3CDTF">2026-10-20T12:15:40Z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0x010100B4D3D72FDA1CBC45BB3FA67690EFFB29</vt:lpwstr>
  </property>
  <property fmtid="{D5CDD505-2E9C-101B-9397-08002B2CF9AE}" pid="3" name="Order">
    <vt:r8>7045900</vt:r8>
  </property>
  <property fmtid="{D5CDD505-2E9C-101B-9397-08002B2CF9AE}" pid="4" name="MediaServiceImageTags">
    <vt:lpwstr/>
  </property>
</Properties>
</file>